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mc:AlternateContent xmlns:mc="http://schemas.openxmlformats.org/markup-compatibility/2006">
    <mc:Choice Requires="x15">
      <x15ac:absPath xmlns:x15ac="http://schemas.microsoft.com/office/spreadsheetml/2010/11/ac" url="D:\Site web\Actu auto eval gestion crise\"/>
    </mc:Choice>
  </mc:AlternateContent>
  <xr:revisionPtr revIDLastSave="0" documentId="8_{5B6CB0BD-E946-4C66-936A-A082BAC4826D}" xr6:coauthVersionLast="36" xr6:coauthVersionMax="36" xr10:uidLastSave="{00000000-0000-0000-0000-000000000000}"/>
  <bookViews>
    <workbookView xWindow="7155" yWindow="0" windowWidth="18270" windowHeight="7935" xr2:uid="{306009B1-57A1-458D-9766-21502EC15082}"/>
  </bookViews>
  <sheets>
    <sheet name="Guide d'utilisation" sheetId="1" r:id="rId1"/>
    <sheet name="Questionnaire d'évaluation" sheetId="2" r:id="rId2"/>
    <sheet name="Données" sheetId="3" state="hidden" r:id="rId3"/>
    <sheet name="Résultat global" sheetId="4" r:id="rId4"/>
    <sheet name="Recommandations" sheetId="9" r:id="rId5"/>
    <sheet name="Versions" sheetId="10" r:id="rId6"/>
  </sheets>
  <definedNames>
    <definedName name="_xlnm._FilterDatabase" localSheetId="1" hidden="1">'Questionnaire d''évaluation'!$A$1:$Q$64</definedName>
    <definedName name="_xlnm._FilterDatabase" localSheetId="4" hidden="1">Recommandations!$A$1:$M$63</definedName>
  </definedNames>
  <calcPr calcId="191029"/>
</workbook>
</file>

<file path=xl/calcChain.xml><?xml version="1.0" encoding="utf-8"?>
<calcChain xmlns="http://schemas.openxmlformats.org/spreadsheetml/2006/main">
  <c r="C132" i="4" l="1"/>
  <c r="C131" i="4"/>
  <c r="C130" i="4"/>
  <c r="C129" i="4"/>
  <c r="C128" i="4"/>
  <c r="C127" i="4"/>
  <c r="C126" i="4"/>
  <c r="C125" i="4"/>
  <c r="C124" i="4"/>
  <c r="C123" i="4"/>
  <c r="C122" i="4"/>
  <c r="C121" i="4" l="1"/>
  <c r="C120" i="4"/>
  <c r="C119" i="4"/>
  <c r="C118" i="4"/>
  <c r="C117" i="4"/>
  <c r="C116" i="4"/>
  <c r="C115" i="4"/>
  <c r="I63" i="9" l="1"/>
  <c r="J63" i="9" s="1"/>
  <c r="H63" i="9"/>
  <c r="G63" i="9"/>
  <c r="F63" i="9"/>
  <c r="E63" i="9"/>
  <c r="A63" i="9"/>
  <c r="I62" i="9"/>
  <c r="J62" i="9" s="1"/>
  <c r="H62" i="9"/>
  <c r="G62" i="9"/>
  <c r="F62" i="9"/>
  <c r="E62" i="9"/>
  <c r="A62" i="9"/>
  <c r="I61" i="9"/>
  <c r="J61" i="9" s="1"/>
  <c r="H61" i="9"/>
  <c r="G61" i="9"/>
  <c r="F61" i="9"/>
  <c r="E61" i="9"/>
  <c r="A61" i="9"/>
  <c r="I60" i="9"/>
  <c r="J60" i="9" s="1"/>
  <c r="H60" i="9"/>
  <c r="G60" i="9"/>
  <c r="F60" i="9"/>
  <c r="E60" i="9"/>
  <c r="A60" i="9"/>
  <c r="I59" i="9"/>
  <c r="J59" i="9" s="1"/>
  <c r="H59" i="9"/>
  <c r="G59" i="9"/>
  <c r="F59" i="9"/>
  <c r="E59" i="9"/>
  <c r="A59" i="9"/>
  <c r="I58" i="9"/>
  <c r="J58" i="9" s="1"/>
  <c r="H58" i="9"/>
  <c r="G58" i="9"/>
  <c r="F58" i="9"/>
  <c r="E58" i="9"/>
  <c r="A58" i="9"/>
  <c r="I57" i="9"/>
  <c r="J57" i="9" s="1"/>
  <c r="H57" i="9"/>
  <c r="G57" i="9"/>
  <c r="F57" i="9"/>
  <c r="E57" i="9"/>
  <c r="A57" i="9"/>
  <c r="I56" i="9"/>
  <c r="J56" i="9" s="1"/>
  <c r="H56" i="9"/>
  <c r="G56" i="9"/>
  <c r="F56" i="9"/>
  <c r="E56" i="9"/>
  <c r="A56" i="9"/>
  <c r="I55" i="9"/>
  <c r="J55" i="9" s="1"/>
  <c r="H55" i="9"/>
  <c r="G55" i="9"/>
  <c r="F55" i="9"/>
  <c r="E55" i="9"/>
  <c r="A55" i="9"/>
  <c r="I54" i="9"/>
  <c r="J54" i="9" s="1"/>
  <c r="H54" i="9"/>
  <c r="G54" i="9"/>
  <c r="F54" i="9"/>
  <c r="E54" i="9"/>
  <c r="A54" i="9"/>
  <c r="I53" i="9"/>
  <c r="J53" i="9" s="1"/>
  <c r="H53" i="9"/>
  <c r="K53" i="9" s="1"/>
  <c r="G53" i="9"/>
  <c r="F53" i="9"/>
  <c r="E53" i="9"/>
  <c r="A53" i="9"/>
  <c r="I52" i="9"/>
  <c r="J52" i="9" s="1"/>
  <c r="H52" i="9"/>
  <c r="G52" i="9"/>
  <c r="F52" i="9"/>
  <c r="E52" i="9"/>
  <c r="A52" i="9"/>
  <c r="I51" i="9"/>
  <c r="J51" i="9" s="1"/>
  <c r="H51" i="9"/>
  <c r="G51" i="9"/>
  <c r="F51" i="9"/>
  <c r="E51" i="9"/>
  <c r="A51" i="9"/>
  <c r="I50" i="9"/>
  <c r="J50" i="9" s="1"/>
  <c r="H50" i="9"/>
  <c r="G50" i="9"/>
  <c r="F50" i="9"/>
  <c r="E50" i="9"/>
  <c r="A50" i="9"/>
  <c r="I49" i="9"/>
  <c r="J49" i="9" s="1"/>
  <c r="H49" i="9"/>
  <c r="G49" i="9"/>
  <c r="F49" i="9"/>
  <c r="E49" i="9"/>
  <c r="A49" i="9"/>
  <c r="I48" i="9"/>
  <c r="J48" i="9" s="1"/>
  <c r="H48" i="9"/>
  <c r="G48" i="9"/>
  <c r="F48" i="9"/>
  <c r="E48" i="9"/>
  <c r="A48" i="9"/>
  <c r="I46" i="9"/>
  <c r="J46" i="9" s="1"/>
  <c r="H46" i="9"/>
  <c r="G46" i="9"/>
  <c r="F46" i="9"/>
  <c r="E46" i="9"/>
  <c r="A46" i="9"/>
  <c r="I45" i="9"/>
  <c r="J45" i="9" s="1"/>
  <c r="H45" i="9"/>
  <c r="G45" i="9"/>
  <c r="F45" i="9"/>
  <c r="E45" i="9"/>
  <c r="A45" i="9"/>
  <c r="I44" i="9"/>
  <c r="J44" i="9" s="1"/>
  <c r="H44" i="9"/>
  <c r="G44" i="9"/>
  <c r="F44" i="9"/>
  <c r="E44" i="9"/>
  <c r="A44" i="9"/>
  <c r="I43" i="9"/>
  <c r="J43" i="9" s="1"/>
  <c r="H43" i="9"/>
  <c r="G43" i="9"/>
  <c r="F43" i="9"/>
  <c r="E43" i="9"/>
  <c r="A43" i="9"/>
  <c r="I42" i="9"/>
  <c r="J42" i="9" s="1"/>
  <c r="H42" i="9"/>
  <c r="G42" i="9"/>
  <c r="F42" i="9"/>
  <c r="E42" i="9"/>
  <c r="A42" i="9"/>
  <c r="I41" i="9"/>
  <c r="J41" i="9" s="1"/>
  <c r="H41" i="9"/>
  <c r="G41" i="9"/>
  <c r="F41" i="9"/>
  <c r="E41" i="9"/>
  <c r="A41" i="9"/>
  <c r="I40" i="9"/>
  <c r="J40" i="9" s="1"/>
  <c r="H40" i="9"/>
  <c r="G40" i="9"/>
  <c r="F40" i="9"/>
  <c r="E40" i="9"/>
  <c r="A40" i="9"/>
  <c r="I39" i="9"/>
  <c r="J39" i="9" s="1"/>
  <c r="H39" i="9"/>
  <c r="G39" i="9"/>
  <c r="F39" i="9"/>
  <c r="E39" i="9"/>
  <c r="A39" i="9"/>
  <c r="I37" i="9"/>
  <c r="J37" i="9" s="1"/>
  <c r="H37" i="9"/>
  <c r="G37" i="9"/>
  <c r="F37" i="9"/>
  <c r="E37" i="9"/>
  <c r="A37" i="9"/>
  <c r="I36" i="9"/>
  <c r="J36" i="9" s="1"/>
  <c r="H36" i="9"/>
  <c r="G36" i="9"/>
  <c r="F36" i="9"/>
  <c r="E36" i="9"/>
  <c r="A36" i="9"/>
  <c r="I35" i="9"/>
  <c r="J35" i="9" s="1"/>
  <c r="H35" i="9"/>
  <c r="G35" i="9"/>
  <c r="F35" i="9"/>
  <c r="E35" i="9"/>
  <c r="A35" i="9"/>
  <c r="I34" i="9"/>
  <c r="J34" i="9" s="1"/>
  <c r="H34" i="9"/>
  <c r="G34" i="9"/>
  <c r="F34" i="9"/>
  <c r="E34" i="9"/>
  <c r="A34" i="9"/>
  <c r="I33" i="9"/>
  <c r="J33" i="9" s="1"/>
  <c r="H33" i="9"/>
  <c r="G33" i="9"/>
  <c r="F33" i="9"/>
  <c r="E33" i="9"/>
  <c r="A33" i="9"/>
  <c r="I32" i="9"/>
  <c r="J32" i="9" s="1"/>
  <c r="H32" i="9"/>
  <c r="G32" i="9"/>
  <c r="F32" i="9"/>
  <c r="E32" i="9"/>
  <c r="A32" i="9"/>
  <c r="I31" i="9"/>
  <c r="J31" i="9" s="1"/>
  <c r="H31" i="9"/>
  <c r="G31" i="9"/>
  <c r="F31" i="9"/>
  <c r="E31" i="9"/>
  <c r="A31" i="9"/>
  <c r="I30" i="9"/>
  <c r="J30" i="9" s="1"/>
  <c r="H30" i="9"/>
  <c r="G30" i="9"/>
  <c r="F30" i="9"/>
  <c r="E30" i="9"/>
  <c r="A30" i="9"/>
  <c r="I28" i="9"/>
  <c r="J28" i="9" s="1"/>
  <c r="H28" i="9"/>
  <c r="G28" i="9"/>
  <c r="F28" i="9"/>
  <c r="E28" i="9"/>
  <c r="A28" i="9"/>
  <c r="I27" i="9"/>
  <c r="J27" i="9" s="1"/>
  <c r="H27" i="9"/>
  <c r="G27" i="9"/>
  <c r="F27" i="9"/>
  <c r="E27" i="9"/>
  <c r="A27" i="9"/>
  <c r="I26" i="9"/>
  <c r="J26" i="9" s="1"/>
  <c r="H26" i="9"/>
  <c r="G26" i="9"/>
  <c r="F26" i="9"/>
  <c r="E26" i="9"/>
  <c r="A26" i="9"/>
  <c r="I25" i="9"/>
  <c r="J25" i="9" s="1"/>
  <c r="H25" i="9"/>
  <c r="G25" i="9"/>
  <c r="F25" i="9"/>
  <c r="E25" i="9"/>
  <c r="A25" i="9"/>
  <c r="I24" i="9"/>
  <c r="J24" i="9" s="1"/>
  <c r="H24" i="9"/>
  <c r="G24" i="9"/>
  <c r="F24" i="9"/>
  <c r="E24" i="9"/>
  <c r="A24" i="9"/>
  <c r="I23" i="9"/>
  <c r="J23" i="9" s="1"/>
  <c r="H23" i="9"/>
  <c r="G23" i="9"/>
  <c r="F23" i="9"/>
  <c r="E23" i="9"/>
  <c r="A23" i="9"/>
  <c r="I22" i="9"/>
  <c r="J22" i="9" s="1"/>
  <c r="H22" i="9"/>
  <c r="G22" i="9"/>
  <c r="F22" i="9"/>
  <c r="E22" i="9"/>
  <c r="A22" i="9"/>
  <c r="I21" i="9"/>
  <c r="J21" i="9" s="1"/>
  <c r="H21" i="9"/>
  <c r="G21" i="9"/>
  <c r="F21" i="9"/>
  <c r="E21" i="9"/>
  <c r="A21" i="9"/>
  <c r="I20" i="9"/>
  <c r="J20" i="9" s="1"/>
  <c r="H20" i="9"/>
  <c r="G20" i="9"/>
  <c r="F20" i="9"/>
  <c r="E20" i="9"/>
  <c r="A20" i="9"/>
  <c r="I19" i="9"/>
  <c r="J19" i="9" s="1"/>
  <c r="H19" i="9"/>
  <c r="G19" i="9"/>
  <c r="F19" i="9"/>
  <c r="E19" i="9"/>
  <c r="A19" i="9"/>
  <c r="I17" i="9"/>
  <c r="J17" i="9" s="1"/>
  <c r="H17" i="9"/>
  <c r="G17" i="9"/>
  <c r="F17" i="9"/>
  <c r="E17" i="9"/>
  <c r="A17" i="9"/>
  <c r="I16" i="9"/>
  <c r="J16" i="9" s="1"/>
  <c r="H16" i="9"/>
  <c r="G16" i="9"/>
  <c r="F16" i="9"/>
  <c r="E16" i="9"/>
  <c r="A16" i="9"/>
  <c r="I15" i="9"/>
  <c r="J15" i="9" s="1"/>
  <c r="H15" i="9"/>
  <c r="G15" i="9"/>
  <c r="F15" i="9"/>
  <c r="E15" i="9"/>
  <c r="A15" i="9"/>
  <c r="I14" i="9"/>
  <c r="J14" i="9" s="1"/>
  <c r="H14" i="9"/>
  <c r="G14" i="9"/>
  <c r="F14" i="9"/>
  <c r="E14" i="9"/>
  <c r="A14" i="9"/>
  <c r="I13" i="9"/>
  <c r="J13" i="9" s="1"/>
  <c r="H13" i="9"/>
  <c r="G13" i="9"/>
  <c r="F13" i="9"/>
  <c r="E13" i="9"/>
  <c r="A13" i="9"/>
  <c r="I12" i="9"/>
  <c r="J12" i="9" s="1"/>
  <c r="H12" i="9"/>
  <c r="G12" i="9"/>
  <c r="F12" i="9"/>
  <c r="E12" i="9"/>
  <c r="A12" i="9"/>
  <c r="I11" i="9"/>
  <c r="J11" i="9" s="1"/>
  <c r="H11" i="9"/>
  <c r="G11" i="9"/>
  <c r="F11" i="9"/>
  <c r="E11" i="9"/>
  <c r="A11" i="9"/>
  <c r="I10" i="9"/>
  <c r="J10" i="9" s="1"/>
  <c r="H10" i="9"/>
  <c r="G10" i="9"/>
  <c r="F10" i="9"/>
  <c r="E10" i="9"/>
  <c r="A10" i="9"/>
  <c r="I9" i="9"/>
  <c r="J9" i="9" s="1"/>
  <c r="H9" i="9"/>
  <c r="G9" i="9"/>
  <c r="F9" i="9"/>
  <c r="E9" i="9"/>
  <c r="A9" i="9"/>
  <c r="I8" i="9"/>
  <c r="J8" i="9" s="1"/>
  <c r="H8" i="9"/>
  <c r="G8" i="9"/>
  <c r="F8" i="9"/>
  <c r="E8" i="9"/>
  <c r="A8" i="9"/>
  <c r="I7" i="9"/>
  <c r="J7" i="9" s="1"/>
  <c r="H7" i="9"/>
  <c r="G7" i="9"/>
  <c r="F7" i="9"/>
  <c r="E7" i="9"/>
  <c r="A7" i="9"/>
  <c r="I6" i="9"/>
  <c r="J6" i="9" s="1"/>
  <c r="H6" i="9"/>
  <c r="G6" i="9"/>
  <c r="F6" i="9"/>
  <c r="E6" i="9"/>
  <c r="A6" i="9"/>
  <c r="I5" i="9"/>
  <c r="J5" i="9" s="1"/>
  <c r="H5" i="9"/>
  <c r="G5" i="9"/>
  <c r="F5" i="9"/>
  <c r="E5" i="9"/>
  <c r="A5" i="9"/>
  <c r="I4" i="9"/>
  <c r="J4" i="9" s="1"/>
  <c r="H4" i="9"/>
  <c r="G4" i="9"/>
  <c r="F4" i="9"/>
  <c r="E4" i="9"/>
  <c r="A4" i="9"/>
  <c r="I3" i="9"/>
  <c r="J3" i="9" s="1"/>
  <c r="H3" i="9"/>
  <c r="G3" i="9"/>
  <c r="F3" i="9"/>
  <c r="E3" i="9"/>
  <c r="A3" i="9"/>
  <c r="K61" i="9" l="1"/>
  <c r="K57" i="9"/>
  <c r="K50" i="9"/>
  <c r="K54" i="9"/>
  <c r="K48" i="9"/>
  <c r="K51" i="9"/>
  <c r="K49" i="9"/>
  <c r="K55" i="9"/>
  <c r="K59" i="9"/>
  <c r="K63" i="9"/>
  <c r="K4" i="9"/>
  <c r="K8" i="9"/>
  <c r="K12" i="9"/>
  <c r="K16" i="9"/>
  <c r="K21" i="9"/>
  <c r="K25" i="9"/>
  <c r="K30" i="9"/>
  <c r="K34" i="9"/>
  <c r="K39" i="9"/>
  <c r="K43" i="9"/>
  <c r="K58" i="9"/>
  <c r="K62" i="9"/>
  <c r="K52" i="9"/>
  <c r="K56" i="9"/>
  <c r="K60" i="9"/>
  <c r="K3" i="9"/>
  <c r="K7" i="9"/>
  <c r="K11" i="9"/>
  <c r="K15" i="9"/>
  <c r="K20" i="9"/>
  <c r="K24" i="9"/>
  <c r="K28" i="9"/>
  <c r="K33" i="9"/>
  <c r="K37" i="9"/>
  <c r="K42" i="9"/>
  <c r="K6" i="9"/>
  <c r="K10" i="9"/>
  <c r="K14" i="9"/>
  <c r="K19" i="9"/>
  <c r="K23" i="9"/>
  <c r="K27" i="9"/>
  <c r="K32" i="9"/>
  <c r="K36" i="9"/>
  <c r="K41" i="9"/>
  <c r="K45" i="9"/>
  <c r="K5" i="9"/>
  <c r="K9" i="9"/>
  <c r="K13" i="9"/>
  <c r="K17" i="9"/>
  <c r="K22" i="9"/>
  <c r="K26" i="9"/>
  <c r="K31" i="9"/>
  <c r="K35" i="9"/>
  <c r="K40" i="9"/>
  <c r="K44" i="9"/>
  <c r="K46" i="9"/>
  <c r="D32" i="3" l="1"/>
  <c r="D31" i="3"/>
  <c r="D30" i="3"/>
  <c r="D29" i="3"/>
  <c r="D28" i="3"/>
  <c r="D26" i="3"/>
  <c r="D25" i="3"/>
  <c r="D24" i="3"/>
  <c r="D23" i="3"/>
  <c r="D22" i="3"/>
  <c r="D21" i="3"/>
  <c r="D20" i="3"/>
  <c r="D127" i="4" a="1"/>
  <c r="D127" i="4" s="1"/>
  <c r="D132" i="4" a="1"/>
  <c r="D132" i="4" s="1"/>
  <c r="G83" i="4" l="1"/>
  <c r="G81" i="4"/>
  <c r="F83" i="4"/>
  <c r="F81" i="4"/>
  <c r="G80" i="4"/>
  <c r="E83" i="4"/>
  <c r="E81" i="4"/>
  <c r="D83" i="4"/>
  <c r="D81" i="4"/>
  <c r="F80" i="4"/>
  <c r="G82" i="4"/>
  <c r="F82" i="4"/>
  <c r="E82" i="4"/>
  <c r="E80" i="4"/>
  <c r="D82" i="4"/>
  <c r="D80" i="4"/>
  <c r="G79" i="4"/>
  <c r="F79" i="4"/>
  <c r="E79" i="4"/>
  <c r="D79" i="4"/>
  <c r="D115" i="4" a="1"/>
  <c r="D115" i="4" s="1"/>
  <c r="D27" i="3"/>
  <c r="F47" i="4"/>
  <c r="D120" i="4" a="1"/>
  <c r="D120" i="4" s="1"/>
  <c r="F45" i="4"/>
  <c r="D131" i="4" a="1"/>
  <c r="D131" i="4" s="1"/>
  <c r="E47" i="4"/>
  <c r="G49" i="4"/>
  <c r="E48" i="4"/>
  <c r="G45" i="4"/>
  <c r="D48" i="4"/>
  <c r="F49" i="4"/>
  <c r="D121" i="4" a="1"/>
  <c r="D121" i="4" s="1"/>
  <c r="F46" i="4"/>
  <c r="G48" i="4"/>
  <c r="E46" i="4"/>
  <c r="D117" i="4" a="1"/>
  <c r="D117" i="4" s="1"/>
  <c r="G47" i="4"/>
  <c r="E45" i="4"/>
  <c r="D126" i="4" a="1"/>
  <c r="D126" i="4" s="1"/>
  <c r="D129" i="4" a="1"/>
  <c r="D129" i="4" s="1"/>
  <c r="D45" i="4"/>
  <c r="D122" i="4" a="1"/>
  <c r="D122" i="4" s="1"/>
  <c r="D118" i="4" a="1"/>
  <c r="D118" i="4" s="1"/>
  <c r="D130" i="4" a="1"/>
  <c r="D130" i="4" s="1"/>
  <c r="D124" i="4" a="1"/>
  <c r="D124" i="4" s="1"/>
  <c r="D123" i="4" a="1"/>
  <c r="D123" i="4" s="1"/>
  <c r="D116" i="4" a="1"/>
  <c r="D116" i="4" s="1"/>
  <c r="D46" i="4"/>
  <c r="D49" i="4"/>
  <c r="G46" i="4"/>
  <c r="E49" i="4"/>
  <c r="D119" i="4" a="1"/>
  <c r="D119" i="4" s="1"/>
  <c r="F48" i="4"/>
  <c r="D125" i="4" a="1"/>
  <c r="D125" i="4" s="1"/>
  <c r="D47" i="4"/>
  <c r="D128" i="4" a="1"/>
  <c r="D128" i="4" s="1"/>
  <c r="H80" i="4" l="1"/>
  <c r="H83" i="4"/>
  <c r="H82" i="4"/>
  <c r="H79" i="4"/>
  <c r="H45" i="4"/>
  <c r="H81" i="4"/>
  <c r="H46" i="4"/>
  <c r="H49" i="4"/>
  <c r="H47" i="4"/>
  <c r="H48" i="4"/>
  <c r="C83" i="4"/>
  <c r="C82" i="4"/>
  <c r="C79" i="4"/>
  <c r="C81" i="4"/>
  <c r="C80" i="4"/>
  <c r="C47" i="4"/>
  <c r="C45" i="4"/>
  <c r="C48" i="4"/>
  <c r="C46" i="4"/>
  <c r="C49" i="4"/>
  <c r="C13" i="4" l="1"/>
  <c r="B10" i="4"/>
  <c r="D10" i="4" s="1" a="1"/>
  <c r="D10" i="4" s="1"/>
</calcChain>
</file>

<file path=xl/sharedStrings.xml><?xml version="1.0" encoding="utf-8"?>
<sst xmlns="http://schemas.openxmlformats.org/spreadsheetml/2006/main" count="1177" uniqueCount="601">
  <si>
    <t>Guide utilisateur</t>
  </si>
  <si>
    <t>Condition d'évaluation</t>
  </si>
  <si>
    <t>Présentation du questionnaire de maturité</t>
  </si>
  <si>
    <t>ID</t>
  </si>
  <si>
    <t>THEMATIQUE</t>
  </si>
  <si>
    <t>VOLET</t>
  </si>
  <si>
    <t>PREPARATION</t>
  </si>
  <si>
    <t>REACTION</t>
  </si>
  <si>
    <t>OBJECTIF</t>
  </si>
  <si>
    <t>QUESTION</t>
  </si>
  <si>
    <t>PREUVES</t>
  </si>
  <si>
    <t>NIVEAU DE MATURITE</t>
  </si>
  <si>
    <t>NOTE</t>
  </si>
  <si>
    <t>1.1</t>
  </si>
  <si>
    <t>4.4</t>
  </si>
  <si>
    <t>Gouvernance et interactions entre équipes mobilisées</t>
  </si>
  <si>
    <t>STRATEGIQUE</t>
  </si>
  <si>
    <t>FICHE 4 : ADAPTER SON ORGANISATION DE CRISE AU SCENARIO CYBER</t>
  </si>
  <si>
    <t>FICHE 8 : ACTIVER SON DISPOSITIF DE CRISE CYBER</t>
  </si>
  <si>
    <t>Se préparer à affronter une crise cyber</t>
  </si>
  <si>
    <t>Mettre en place des critères et des procédures d'activation des cellules de crise</t>
  </si>
  <si>
    <t>Les fonctions décisionnelles de l'organisation sont-elles sensibilisées aux enjeux cyber ?</t>
  </si>
  <si>
    <t>- Supports de sensibilisation
- Formations</t>
  </si>
  <si>
    <t>1.2</t>
  </si>
  <si>
    <t>7.1</t>
  </si>
  <si>
    <t>FICHE 7 : S’ENTRAINER POUR PRATIQUER ET S’AMELIORER</t>
  </si>
  <si>
    <t>Définir un plan d'entraînement de crise cyber</t>
  </si>
  <si>
    <t>Quelle est la stratégie d'entraînement de gestion de crise au niveau stratégique ?</t>
  </si>
  <si>
    <t xml:space="preserve">- Cartographie des risques et de l'état de la menace
- Stratégie d'entraînement de gestion de crise
- Exercice de crise </t>
  </si>
  <si>
    <t>1.3</t>
  </si>
  <si>
    <t>7.2</t>
  </si>
  <si>
    <t>OPERATIONNEL CYBER ET IT</t>
  </si>
  <si>
    <t>Quelle est la stratégie d'entraînement de gestion de crise au niveau opérationnel ?</t>
  </si>
  <si>
    <t>- Stratégie d'entraînement de gestion de crise cyber
- Exercice de crise</t>
  </si>
  <si>
    <t>2.1</t>
  </si>
  <si>
    <t>4.3</t>
  </si>
  <si>
    <t>L'ensemble du dispositif de crise est-il formalisé dans un référentiel de management (politique globale) ?</t>
  </si>
  <si>
    <t>- Référentiel de management des crises cyber</t>
  </si>
  <si>
    <t>Organiser ses cellules de crise cyber</t>
  </si>
  <si>
    <t>Comment est formée la cellule de crise stratégique ?</t>
  </si>
  <si>
    <t xml:space="preserve">- Dispositif de gestion de crise
- RACI </t>
  </si>
  <si>
    <t>2.3</t>
  </si>
  <si>
    <t>Comment s'organisent les équipes opérationnelles en cas de crise ?</t>
  </si>
  <si>
    <t>2.4</t>
  </si>
  <si>
    <t>5.1</t>
  </si>
  <si>
    <t>FICHE 5 : PREPARER SES CAPACITES DE REPONSE A INCIDENT</t>
  </si>
  <si>
    <t>Identifier les experts à solliciter en temps de crise</t>
  </si>
  <si>
    <t>Quelles sont les expertises identifiées au niveau stratégique?</t>
  </si>
  <si>
    <t>- Liste des expertises
- Contrats
- NDA</t>
  </si>
  <si>
    <t>2.5</t>
  </si>
  <si>
    <t>5.2</t>
  </si>
  <si>
    <t>FICHE 11 : ACTIVER SES RESEAUX DE SOUTIEN</t>
  </si>
  <si>
    <t>Quelles sont les expertises identifiées au niveau opérationnel?</t>
  </si>
  <si>
    <t>3.1</t>
  </si>
  <si>
    <t>10.2</t>
  </si>
  <si>
    <t>FICHE 10 : SOUTENIR SES EQUIPES DE GESTION DE CRISE</t>
  </si>
  <si>
    <t>Créer des "équipes" cyber</t>
  </si>
  <si>
    <t xml:space="preserve">Comment le processus de gestion de crise prévoit-il l'organisation des équipes cyber ? </t>
  </si>
  <si>
    <t>- Processus RH sur la régularisation du temps de travail
- Processus de rotation
- Identification des back-ups</t>
  </si>
  <si>
    <t>4.1</t>
  </si>
  <si>
    <t>8.1</t>
  </si>
  <si>
    <t>Mobiliser les équipes</t>
  </si>
  <si>
    <t>Comment la cellule de crise stratégique communique-t-elle avec les équipes opérationnelles cyber et IT ?</t>
  </si>
  <si>
    <t>- RACI
- Dispositif de gestion de crise</t>
  </si>
  <si>
    <t>4.2</t>
  </si>
  <si>
    <t>FICHE 12 : COMMUNIQUER EFFICACEMENT</t>
  </si>
  <si>
    <t>Informer la cellule stratégique de la situation</t>
  </si>
  <si>
    <t>- Comitologie de crise
- Eléments de langages</t>
  </si>
  <si>
    <t>- Processus de coordination des équipes internationales
- Coordinateurs dédiés</t>
  </si>
  <si>
    <t>FICHE 18 : TIRER LES LEÇONS DE LA CRISE</t>
  </si>
  <si>
    <t>Organiser le RETEX</t>
  </si>
  <si>
    <t>- Processus de RETEX
- Bonnes pratiques de RETEX
- Méthodologie d'analyse du RETEX
- Grille d'entretien</t>
  </si>
  <si>
    <t>6.1</t>
  </si>
  <si>
    <t>Processus et outillage</t>
  </si>
  <si>
    <t>FICHE 2 : METTRE EN PLACE UN SOCLE DE CAPACITES OPERATIONNELLES GARANTISSANT UN NIVEAU ADAPTE DE RESILIENCE NUMERIQUE</t>
  </si>
  <si>
    <t>Mettre en place des outils de conduite de crise résilients</t>
  </si>
  <si>
    <t>La cellule de crise dispose-t-elle d'outils numériques dédiés à la gestion de crise?</t>
  </si>
  <si>
    <t>- Outils numérique alternatifs</t>
  </si>
  <si>
    <t>Comment circule l'information au sein de la cellule de crise ?</t>
  </si>
  <si>
    <t>- Outils de communication alternatifs</t>
  </si>
  <si>
    <t>Les critères d'activation de la cellule stratégique sont-ils formalisés ?</t>
  </si>
  <si>
    <t>- Processus d'activation de la cellule stratégique</t>
  </si>
  <si>
    <t>8.2</t>
  </si>
  <si>
    <t>Comment sont définis les critères d'activation et de désactivation du dispositif opérationnel ?</t>
  </si>
  <si>
    <t>- Processus de sortie de crise</t>
  </si>
  <si>
    <t>Comment le processus de gestion de crise prévoit-il le premier état des lieux de la situation ?</t>
  </si>
  <si>
    <t>- Dispositif de gestion de crise
- Modèle de présentation pour la réunion de lancement 
- Outillage de gestion de crise</t>
  </si>
  <si>
    <t>FICHE 9 : PILOTER SON DISPOSITIF DE CRISE</t>
  </si>
  <si>
    <t>Un suivi de crise est-il mis en place ?</t>
  </si>
  <si>
    <t>- Main courante</t>
  </si>
  <si>
    <t>FICHE 17 : ORGANISER SA SORTIE DE CRISE</t>
  </si>
  <si>
    <t>Adapter des seuils de sortie de crise</t>
  </si>
  <si>
    <t>- Processus de sortie de crise
- Critères de sortie de crise</t>
  </si>
  <si>
    <t>9.1</t>
  </si>
  <si>
    <t>10.3</t>
  </si>
  <si>
    <t>Mettre en place un support RH adapté</t>
  </si>
  <si>
    <t>Quels sont les moyens logistiques prévus pour une gestion de crise cyber ?</t>
  </si>
  <si>
    <t>- Processus logistique
- Salles de réunions de crise pré-identifiées
- Contacts des équipes logistiques</t>
  </si>
  <si>
    <t>10.1</t>
  </si>
  <si>
    <t>FICHE 6 : METTRE EN PLACE DES POLICES D’ASSURANCE ADAPTEES</t>
  </si>
  <si>
    <t>Adapter l'assurance aux besoins de l'organisation</t>
  </si>
  <si>
    <t>Les besoins en assurance en cas de crise cyber sont-ils correctement couverts ?</t>
  </si>
  <si>
    <t>6.2</t>
  </si>
  <si>
    <t>11.1</t>
  </si>
  <si>
    <t>Communication de crise et relations externes</t>
  </si>
  <si>
    <t>Activer son assurance cyber</t>
  </si>
  <si>
    <t>Comment est activée l'assurance cyber ?</t>
  </si>
  <si>
    <t>- Processus d'activation de l'assurance</t>
  </si>
  <si>
    <t>FICHE 3 : FORMALISER UNE STRATEGIE DE COMMUNICATION DE CRISE CYBER</t>
  </si>
  <si>
    <t>Etablir une liste des parties prenantes à contacter</t>
  </si>
  <si>
    <t>Les parties prenantes à contacter ou tenir informées en cas de crise sont-elles identifiées ?</t>
  </si>
  <si>
    <t>- Annuaire de crise
- Processus de remontée d'alerte contenant les contacts des principales parties prenantes</t>
  </si>
  <si>
    <t>11.2</t>
  </si>
  <si>
    <t>L'organisation dispose-t-elle de moyens de communication alternatifs ?</t>
  </si>
  <si>
    <t>Anticiper la stratégie de communication de crise</t>
  </si>
  <si>
    <t>La stratégie de communication cyber est-elle formalisée ?</t>
  </si>
  <si>
    <t>FICHE 13 : CONDUIRE L’INVESTIGATION NUMERIQUE</t>
  </si>
  <si>
    <t>Assurer un support aux volets communication et juridique</t>
  </si>
  <si>
    <t>Comment est préparée l'équipe juridique à une crise cyber ?</t>
  </si>
  <si>
    <t>- Contrats
- Contacts des clients / partenaires / fournisseurs critiques
- Fiche de bonnes pratiques dédiée aux équipes juridiques</t>
  </si>
  <si>
    <t>Déclarer son incident auprès des autorités compétentes</t>
  </si>
  <si>
    <t>Comment sont anticipées les actions de déclaration d'incident ?</t>
  </si>
  <si>
    <t>11.3</t>
  </si>
  <si>
    <t>Quelle est la procédure de déclaration d'incident ?</t>
  </si>
  <si>
    <t>- Processus de déclaration d'incident
- Preuves de compromission</t>
  </si>
  <si>
    <t>Détection et réponse à incidents</t>
  </si>
  <si>
    <t>- Processus de remontée d'alerte</t>
  </si>
  <si>
    <t>4.5</t>
  </si>
  <si>
    <t>- Processus d'alerte, de gestion et de réponse aux incidents</t>
  </si>
  <si>
    <t>5.3</t>
  </si>
  <si>
    <t>Mettre en place les capacités de réactions stratégiques face aux différentes menaces</t>
  </si>
  <si>
    <t>Des mémos techniques sont-ils à disposition des équipes ?</t>
  </si>
  <si>
    <t>- Mémos techniques
- Exercices de crise</t>
  </si>
  <si>
    <t>5.4</t>
  </si>
  <si>
    <t>Mettre en place les capacités de réactions techniques face aux différentes menaces</t>
  </si>
  <si>
    <t>Comment sont menées les actions de détection et d'investigation?</t>
  </si>
  <si>
    <t>5.5</t>
  </si>
  <si>
    <t>Comment sont formalisées les procédure de confinement en amont de la crise ?</t>
  </si>
  <si>
    <t>- Procédures de confinement
- Mémos techniques</t>
  </si>
  <si>
    <t>FICHE 15 : DURCIR ET REMEDIER</t>
  </si>
  <si>
    <t>Reprendre le contrôle des 
systèmes et durcir pour 
empêcher de nouvelles 
compromissions</t>
  </si>
  <si>
    <t>Comment est défini le plan de durcissement durant la crise ? Comment les investigations sont-elles intégrés dans le travail de durcissement ?</t>
  </si>
  <si>
    <t>- Procédure de durcissement des systèmes
- Fiches réflexes</t>
  </si>
  <si>
    <t>Objectiver les orientations sur le durcissement et la remédiation</t>
  </si>
  <si>
    <t>Quelle gouvernance est mise en place dans le cadre du durcissement et de la remédiation des SI?</t>
  </si>
  <si>
    <t>- Gouvernance de crise
- Fiches réflexes</t>
  </si>
  <si>
    <t>Endiguer l'attaque</t>
  </si>
  <si>
    <t>Continuité d'activité et reconstruction</t>
  </si>
  <si>
    <t>FICHE 1 : CONNAITRE ET MAITRISER SES SYSTEMES D’INFORMATION</t>
  </si>
  <si>
    <t>Cartographier ses applications et ressources métiers critiques</t>
  </si>
  <si>
    <t>Cartographier ses SI</t>
  </si>
  <si>
    <t>Comment sont cartographiés les actifs technologiques ?</t>
  </si>
  <si>
    <t>Comment sont cartographiés les services numériques externalisés ?</t>
  </si>
  <si>
    <t>Adapter le plan de continuité d'activité au scénario de crise cyber</t>
  </si>
  <si>
    <t>Quelles informations sont inclues dans le plan de continuité d'activité ?</t>
  </si>
  <si>
    <t>FICHE 14 : METTRE EN PLACE UN MODE DE FONCTIONNEMENT DEGRADE POUR LES METIERS IMPACTES</t>
  </si>
  <si>
    <t>Comment l'activité des prestataires de services numériques (hébergement, nuagique, administration/maintenance, etc.) est inclue dans le PCA ?</t>
  </si>
  <si>
    <t>- Plan de continuité d'activité
- Dépendances avec les infrastructures impliquées dans la fourniture de services essentiels
- Annexes sécurité dans les contrats</t>
  </si>
  <si>
    <t>Comment sont consultés les métiers pour l'intégration des aspects cyber dans les PCA "Métiers"?</t>
  </si>
  <si>
    <t>- Plan de continuité d'activité
- Analyse de risques
- Plan d'action post analyse de risque
- Matrices d'impacts</t>
  </si>
  <si>
    <t>2.7</t>
  </si>
  <si>
    <t>Comment est surveillé l'évolution de l'état de la menace cyber ?</t>
  </si>
  <si>
    <t>- Rapport de veille
- Presse cyber 
- Benchmark</t>
  </si>
  <si>
    <t>2.6</t>
  </si>
  <si>
    <t>Comment est envisagée l'indisponibilité des services numériques dans le PCA ?</t>
  </si>
  <si>
    <t xml:space="preserve">- Plan de continuité d'activité
- Processus de mise en place des solutions alternatives </t>
  </si>
  <si>
    <t>2.8</t>
  </si>
  <si>
    <t>Réaliser un plan de reprise d'activité pour le scénario cyber</t>
  </si>
  <si>
    <t>2.9</t>
  </si>
  <si>
    <t>Comment sont priorisées les actions à mener pour relancer les services numériques et l'activité des métiers ?</t>
  </si>
  <si>
    <t>- Plan de reprise d'activité
- Priorisation des actifs</t>
  </si>
  <si>
    <t>FICHE 16 : PREPARER ET INDUSTRIALISER LA RECONSTRUCTION</t>
  </si>
  <si>
    <t>Comment est défini le plan de sauvegarde des données ?</t>
  </si>
  <si>
    <t>- Plan de sauvegarde 
- Plan de continuité d'activité</t>
  </si>
  <si>
    <t>Les procédures de basculement sur un réseau SI de secours sont-elles formalisées ?</t>
  </si>
  <si>
    <t>- Procédures de basculement
- Réseau de secours SI</t>
  </si>
  <si>
    <t>Les processus de restauration des données et de réinstallation des SI sont-ils formalisés ?</t>
  </si>
  <si>
    <t>- Procédures de restauration des données et de réinstallation des SI</t>
  </si>
  <si>
    <t>Organiser et adapter le 
comportement des utilisateurs</t>
  </si>
  <si>
    <t>Quelles gouvernance est mise en place dans le cadre de la reconstruction des SI?</t>
  </si>
  <si>
    <t>Sécuriser l’industrialisation 
de la reconstruction</t>
  </si>
  <si>
    <t>Comment l'industrialisation de la reconstruction est-elle effectuée?</t>
  </si>
  <si>
    <t>- PRA
- Fiches réflexes</t>
  </si>
  <si>
    <t>Comment les travaux de reconstruction et d'industrialisation sont-ils vérifiés et sécurisés?</t>
  </si>
  <si>
    <t>Appréciations :</t>
  </si>
  <si>
    <t>Gouvernance et processus de gestion de crise</t>
  </si>
  <si>
    <t>Votre organisation ne justifie pas d’une forte maturité en matière de gestion de crise cyber. Nous vous recommandons de formaliser vos processus et d’anticiper des scénarios plus complets, en vous basant sur les recommandations du guide.</t>
  </si>
  <si>
    <t>Interactions entre équipes mobilisées</t>
  </si>
  <si>
    <t>Votre niveau de maturité est correct et vous êtes sur une bonne voie pour atteindre un niveau satisfaisant en matière de gestion de crise cyber. Nous vous recommandons d'identifier les axes d'amélioration à l'aide du guide sur les aspects où vous manquez encore de maturité.</t>
  </si>
  <si>
    <t>Vous respectez les recommandations exprimées dans le guide. Pour aller plus loin, nous vous proposons de vous orienter vers d'autres standards de cybersécurité pour confirmer votre maturité et identifier des potentiels axes d'amélioration supplémentaires pour la gestion de crise.</t>
  </si>
  <si>
    <t>Gouvernance et organisation</t>
  </si>
  <si>
    <t>Sommaire</t>
  </si>
  <si>
    <t>Evaluation globale de la maturité</t>
  </si>
  <si>
    <t>Niveau de maturité par fiche</t>
  </si>
  <si>
    <t>pour un maximum de 3</t>
  </si>
  <si>
    <t>Thématique</t>
  </si>
  <si>
    <t>Nombre de questions</t>
  </si>
  <si>
    <t>Moyenne</t>
  </si>
  <si>
    <t>Appréciation</t>
  </si>
  <si>
    <t>FICHE 1</t>
  </si>
  <si>
    <t>FICHE 2</t>
  </si>
  <si>
    <t>FICHE 3</t>
  </si>
  <si>
    <t>FICHE 4</t>
  </si>
  <si>
    <t>FICHE 5</t>
  </si>
  <si>
    <t>FICHE 6</t>
  </si>
  <si>
    <t>FICHE 7</t>
  </si>
  <si>
    <t>FICHE 8</t>
  </si>
  <si>
    <t>FICHE 9</t>
  </si>
  <si>
    <t>FICHE 10</t>
  </si>
  <si>
    <t>FICHE 11</t>
  </si>
  <si>
    <t>FICHE 12</t>
  </si>
  <si>
    <t>FICHE 13</t>
  </si>
  <si>
    <t>FICHE 14</t>
  </si>
  <si>
    <t>FICHE 15</t>
  </si>
  <si>
    <t>FICHE 16</t>
  </si>
  <si>
    <t>FICHE 17</t>
  </si>
  <si>
    <t>FICHE 18</t>
  </si>
  <si>
    <t>MATURITE AUTO-EVALUEE</t>
  </si>
  <si>
    <t>Index</t>
  </si>
  <si>
    <t>Prochaine étape</t>
  </si>
  <si>
    <t>Outils / Documents disponibles</t>
  </si>
  <si>
    <t>- Organiser un exercice de gestion de crise cyber, 2020 : 
www.ssi.gouv.fr/guide/organiser-un-exercice-de-gestion-de-crise-cyber/</t>
  </si>
  <si>
    <t>- Guide d’hygiène informatique, 2017 : 
www.ssi.gouv.fr/guide/guide-dhygiene-informatique</t>
  </si>
  <si>
    <t>- Maîtrise du risque, « Étape 6 : mettre en place des polices d’assurance 
adaptées », 2019 : 
www.ssi.gouv.fr/guide/maitrise-du-risque-numerique-latout-confiance/ (p. 28)</t>
  </si>
  <si>
    <t>- Déclarer un incident sur le site de l’ANSSI : 
www.ssi.gouv.fr/en-cas-dincident
- Notifier une violation de données personnelles. 
www.cnil.fr/fr/notifier-une-violation-de-donnees-personnelles
- Assistance en cas d’incident :
www.cybermalveillance.gouv.fr/diagnostic</t>
  </si>
  <si>
    <t>- Cartographie du système d’information, guide l’élaboration en 5 étapes, 2018 : www.ssi.gouv.fr/guide/cartographie-du-systeme-dinformation/
- Méthode EBIOS Risk Manager, 2018 : 
www.ssi.gouv.fr/entreprise/management-du-risque/la-methode-ebios-risk-manager</t>
  </si>
  <si>
    <t>Cartographie du système d’information, guide l’élaboration en 5 étapes, 2018 : www.ssi.gouv.fr/guide/cartographie-du-systeme-dinformation/</t>
  </si>
  <si>
    <t>- Guide pour réaliser un plan de continuité d’activité, 2013 : 
www.sgdsn.gouv.fr/uploads/2016/10/guide-pca-sgdsn-110613-normal.pdf</t>
  </si>
  <si>
    <t>- Maîtrise du risque, l’atout confiance, 2019 : 
www.ssi.gouv.fr/guide/maitrise-du-risque-numerique-latout-confiance/
- Méthode EBIOS Risk Manager, 2018 : 
www.ssi.gouv.fr/entreprise/management-du-risque/la-methode-ebios-risk-manager</t>
  </si>
  <si>
    <t>Niveau de maturité par thématique</t>
  </si>
  <si>
    <t>Niveau de maturité par temporalité</t>
  </si>
  <si>
    <t>Réagir - Phase 1 : Alerter, mobiliser et endiguer</t>
  </si>
  <si>
    <t>Réagir - Phase 2 : Maintenir la confiance et comprendre l'attaque</t>
  </si>
  <si>
    <t>Réagir - Phase 3 : Relancer les activités métiers et durcir les systèmes d'information</t>
  </si>
  <si>
    <t>Réagir - Phase 4 : Tirer les leçons de la crise et capitaliser</t>
  </si>
  <si>
    <t>Comment est établie et priorisée la liste des services critiques ?</t>
  </si>
  <si>
    <t>Un dispositif d'astreinte est-il existant?</t>
  </si>
  <si>
    <t>- Procédure d'astreintes</t>
  </si>
  <si>
    <t xml:space="preserve">-  Processus de déclaration d'incident
- Modèles de déclaration d'incident (ANSSI, CNIL, autorités judiciaires) </t>
  </si>
  <si>
    <t>Comment est organisé la phase de RETEX de crise?</t>
  </si>
  <si>
    <t>7.3</t>
  </si>
  <si>
    <t>7.4</t>
  </si>
  <si>
    <t>7.5</t>
  </si>
  <si>
    <t>9.2</t>
  </si>
  <si>
    <t>9.3</t>
  </si>
  <si>
    <t>11.4</t>
  </si>
  <si>
    <t xml:space="preserve">
Afin de remplir le questionnaire dans les meilleures conditions, nous vous recommandons de procéder à son déroulé lors d’ateliers avec les parties prenantes impliquées dans les processus de gestion de crise cyber de votre organisation, tant du point de vue stratégique qu’opérationnel (ex. RSSI, membres de la cellule stratégique, SOC, équipes techniques etc.). 
Pour chaque question, vérifiez si vous possédez des preuves attestant de votre réponse et n’hésitez pas à vous servir de la colonne « Commentaires » pour procéder à d’éventuels renvois. 
Nous vous recommandons de réserver au moins 3 heures pour la complétion du questionnaire afin de vous assurer de la justesse des notes que vous vous attribuez.  </t>
  </si>
  <si>
    <t>2.2</t>
  </si>
  <si>
    <t>5.6</t>
  </si>
  <si>
    <t>Sigle FR</t>
  </si>
  <si>
    <t>Sigle EN</t>
  </si>
  <si>
    <t>AND</t>
  </si>
  <si>
    <t>NDA</t>
  </si>
  <si>
    <t>Accord de non-divulgation</t>
  </si>
  <si>
    <t>ANSSI</t>
  </si>
  <si>
    <t>/</t>
  </si>
  <si>
    <t>AD</t>
  </si>
  <si>
    <t>Active Directory</t>
  </si>
  <si>
    <t>BDGC</t>
  </si>
  <si>
    <t>CMDB</t>
  </si>
  <si>
    <t>Base de données de gestion de configuration</t>
  </si>
  <si>
    <t>CNIL</t>
  </si>
  <si>
    <t>DMIA</t>
  </si>
  <si>
    <t>RTO</t>
  </si>
  <si>
    <t>DNS</t>
  </si>
  <si>
    <t xml:space="preserve">Systèmes de noms de domaines </t>
  </si>
  <si>
    <t>RH</t>
  </si>
  <si>
    <t>HR</t>
  </si>
  <si>
    <t>Ressources humaines</t>
  </si>
  <si>
    <t>PCA</t>
  </si>
  <si>
    <t>BCP</t>
  </si>
  <si>
    <t>PRA</t>
  </si>
  <si>
    <t>DRP</t>
  </si>
  <si>
    <t>IGC</t>
  </si>
  <si>
    <t>PKI</t>
  </si>
  <si>
    <t>Infrastructures de gestion des clés</t>
  </si>
  <si>
    <t>RETEX</t>
  </si>
  <si>
    <t>SI</t>
  </si>
  <si>
    <t>IS</t>
  </si>
  <si>
    <t>TI</t>
  </si>
  <si>
    <t>IT</t>
  </si>
  <si>
    <t>Retour d'expérience</t>
  </si>
  <si>
    <t>Système d'information</t>
  </si>
  <si>
    <t>Technologies de l'information</t>
  </si>
  <si>
    <t>Un processus d'alerte, de gestion et de réponse dédié aux incidents cyber est-il formalisé ?</t>
  </si>
  <si>
    <t>Temporalité</t>
  </si>
  <si>
    <t>Notes complémentaires</t>
  </si>
  <si>
    <t>9.4</t>
  </si>
  <si>
    <t>9.5</t>
  </si>
  <si>
    <t>9.6</t>
  </si>
  <si>
    <t>10.4</t>
  </si>
  <si>
    <t>10.5</t>
  </si>
  <si>
    <t>10.6</t>
  </si>
  <si>
    <t>10.7</t>
  </si>
  <si>
    <t>10.8</t>
  </si>
  <si>
    <t>10.9</t>
  </si>
  <si>
    <t>11.5</t>
  </si>
  <si>
    <t>11.6</t>
  </si>
  <si>
    <t>11.7</t>
  </si>
  <si>
    <t xml:space="preserve">Durée maximum d'interruption d'activité </t>
  </si>
  <si>
    <t>Commission nationale de l'informatique et des libertés</t>
  </si>
  <si>
    <t>Plan de reprise d'activité</t>
  </si>
  <si>
    <t>Agence nationale de la sécurité des systèmes d'information</t>
  </si>
  <si>
    <t>Plan de continuité d'activité</t>
  </si>
  <si>
    <t>Signification</t>
  </si>
  <si>
    <t xml:space="preserve">Comment sont anticipées les interactions entre les équipes techniques et les cellules opérationnelles ? </t>
  </si>
  <si>
    <t>Les conditions de sortie de crise sont-elles pré définies et évaluées durant la crise ?</t>
  </si>
  <si>
    <t>RACI</t>
  </si>
  <si>
    <t>Matrice "Responsible, Accountable, Consulted, Informed"</t>
  </si>
  <si>
    <t>- Liste des services critiques
- Catalogue d'infrastructures et d'applications à jour</t>
  </si>
  <si>
    <t>- Cartographie des services numériques externalisés
- Catalogue d'infrastructures et d'applications à jour</t>
  </si>
  <si>
    <t>- Cartographie des actifs technologiques
- Catalogue d'infrastructures et d'applications à jour</t>
  </si>
  <si>
    <t>- Etat des lieux des assurances
- Contrat d'assurance
- Seuil d'activation
- Procédure de retour d'expérience
- Exercice de crise
- Cartographie des risques cyber
- Fiche de bonnes pratiques d'utilisation de la police d'assurance</t>
  </si>
  <si>
    <t>- Guide "Anticiper et gérer sa communication de crise cyber" de l'ANSSI, 2021: https://www.ssi.gouv.fr/guide/anticiper-et-gerer-sa-communication-de-crise-cyber/</t>
  </si>
  <si>
    <t>Une veille médiatique est mise en place pour alerter en cas de sujets crisogènes dans les médias ou sur les réseaux sociaux. Une méthode d'analyse de risque communicationnelle est disponible.</t>
  </si>
  <si>
    <t>- Outils de détection
- Supports de formation</t>
  </si>
  <si>
    <t>MTD</t>
  </si>
  <si>
    <t>RPO</t>
  </si>
  <si>
    <t>WRT</t>
  </si>
  <si>
    <t>TRD</t>
  </si>
  <si>
    <t>Temps de récupération des données</t>
  </si>
  <si>
    <t>PDMA</t>
  </si>
  <si>
    <t>Perte de données maximale admissible</t>
  </si>
  <si>
    <t>TAMT</t>
  </si>
  <si>
    <t>Temps d'arrêt maximal tolérable</t>
  </si>
  <si>
    <t>- TAMT, DMIA, PDMA, TRD</t>
  </si>
  <si>
    <t>2.10</t>
  </si>
  <si>
    <t>2.11</t>
  </si>
  <si>
    <t>Comment l'anticipation et la connaissance de la menace est-elle intégrée au niveau opérationnel?</t>
  </si>
  <si>
    <t>- Fiche de poste "Anticipation"
- Méthodologie d'anticipation de crise dédié au cyber</t>
  </si>
  <si>
    <t>CTI</t>
  </si>
  <si>
    <t>-Fiche de poste "Anticipation"
- Méthodologie d'anticipation de crise au niveau opérationnel
- Procédure de consolidation de la connaissance de la menace (CTI)</t>
  </si>
  <si>
    <t>- Plan de communication de crise cyber interne et externe
- Messages types
- Eléments de langage</t>
  </si>
  <si>
    <t xml:space="preserve">- Analyse de risque communicationnelle </t>
  </si>
  <si>
    <t>Les modalités d'escalade d'une alerte vers la cellule stratégique sont-elles formalisées ?</t>
  </si>
  <si>
    <t>Comment les mesures conservatoires et de remédiation sont-elles validées par la cellule stratégique durant la crise ?</t>
  </si>
  <si>
    <t>- Processus de validation des mesures conservatoires et de remédiation
- Supports de formation</t>
  </si>
  <si>
    <t>Comment est définie les métriques de continuité (TAMT, DMIA, PDMA, TRD) ?</t>
  </si>
  <si>
    <t>Les métriques de continuité d'activité ne sont pas définies.</t>
  </si>
  <si>
    <t>TEMPORALITE - PREPARATION</t>
  </si>
  <si>
    <t>TEMPORALITE - REACTION</t>
  </si>
  <si>
    <t>Abréviations pertinentes</t>
  </si>
  <si>
    <t>- Plan de continuité d'activité
- Plan de reprise d'activité
- Dépendances avec les infrastructures impliquées dans la fourniture de services essentiels
- Stratégie de sauvegarde
- Documents d'architecture</t>
  </si>
  <si>
    <t>RSSI</t>
  </si>
  <si>
    <t>CISO</t>
  </si>
  <si>
    <t>Responsable de la Sécurité des Systèmes d'Information</t>
  </si>
  <si>
    <t>GDC</t>
  </si>
  <si>
    <t>CM</t>
  </si>
  <si>
    <t>Gestion de crise</t>
  </si>
  <si>
    <t>Comment l'anticipation est-elle intégrée à la cellule de crise stratégique?</t>
  </si>
  <si>
    <t>- Direction cybersécurité / RSSI
- Direction de la sécurité / responsable GDC
- Responsable Continuité d'Activité</t>
  </si>
  <si>
    <t xml:space="preserve">- Direction cybersécurité / RSSI
</t>
  </si>
  <si>
    <t>- Direction cybersécurité / RSSI
- Direction de la sécurité / responsable GDC</t>
  </si>
  <si>
    <t>- Direction cybersécurité / RSSI
- Direction de la sécurité / responsable GDC
- Responsable RH</t>
  </si>
  <si>
    <t>- Direction de la sécurité / responsable GDC</t>
  </si>
  <si>
    <t>- Direction cybersécurité / RSSI
- Direction de la sécurité / responsable GDC
- Responsable CTI</t>
  </si>
  <si>
    <t>- Direction cybersécurité / RSSI
- Direction de la sécurité / responsable GDC
- Responsable Assurance</t>
  </si>
  <si>
    <t>- Direction cybersécurité / RSSI
- Direction de la sécurité / responsable GDC
- Responsable Communication</t>
  </si>
  <si>
    <t>- Direction cybersécurité / RSSI
- Direction de la sécurité / responsable GDC
- Responsable Juridique</t>
  </si>
  <si>
    <t>- Direction cybersécurité / RSSI
- Direction de la sécurité / responsable GDC
- Responsable Juridique
- Responsable CERT/CSIRT</t>
  </si>
  <si>
    <t>- Direction cybersécurité / RSSI
- Responsable CERT/CSIRT
- Responsable SOC</t>
  </si>
  <si>
    <t>- Direction cybersécurité / RSSI
- Responsable CERT/CSIRT</t>
  </si>
  <si>
    <r>
      <t xml:space="preserve">Le présent questionnaire est fondé sur le guide publié par l’ANSSI en partenariat avec le CDSE en décembre 2021, intitulé </t>
    </r>
    <r>
      <rPr>
        <i/>
        <sz val="10"/>
        <color theme="1"/>
        <rFont val="Arial"/>
        <family val="2"/>
      </rPr>
      <t>Crise d’origine cyber, les clés d’une gestion opérationnelle et stratégique</t>
    </r>
    <r>
      <rPr>
        <sz val="10"/>
        <color theme="1"/>
        <rFont val="Arial"/>
        <family val="2"/>
      </rPr>
      <t xml:space="preserve">.
Ce questionnaire reprend l’essentiel des recommandations du guide sous la forme de questions, auxquelles sont attachées quatre niveaux de maturité. Ces questions ont été regroupées en cinq thématiques générales :
          - Gouvernance et interactions entre équipes mobilisées
          - Processus et outillage
          - Communication de crise et relations externes
          - Détection et réponse à incidents
          - Continuité d'activité et reconstruction
Ce questionnaire est composé de 3 onglets :
</t>
    </r>
    <r>
      <rPr>
        <b/>
        <sz val="10"/>
        <color theme="1"/>
        <rFont val="Arial"/>
        <family val="2"/>
      </rPr>
      <t xml:space="preserve">          - Onglet « Questionnaire d’évaluation »</t>
    </r>
    <r>
      <rPr>
        <sz val="10"/>
        <color theme="1"/>
        <rFont val="Arial"/>
        <family val="2"/>
      </rPr>
      <t xml:space="preserve">
Dans cet onglet, l’utilisateur du questionnaire auto-évalue la maturité de son organisation. Pour l’aider dans sa notation, 4 niveaux de maturité (0-1-2-3) ont été définis et exemplifiés d’activités et/ou d’outils attendus à chacun de ces niveaux. L’utilisateur s’attribue une note entière allant de 0 à 3 dans la colonne « Note » de la feuille, à l’aide de la colonne « Preuves » qui indique les documents pouvant justifier la réponse. La colonne « Commentaire » pourra servir à justifier les notes auto-évaluées en cas de relecture. 
</t>
    </r>
    <r>
      <rPr>
        <b/>
        <sz val="10"/>
        <color theme="1"/>
        <rFont val="Arial"/>
        <family val="2"/>
      </rPr>
      <t xml:space="preserve">         - Onglet « Résultat global »</t>
    </r>
    <r>
      <rPr>
        <sz val="10"/>
        <color theme="1"/>
        <rFont val="Arial"/>
        <family val="2"/>
      </rPr>
      <t xml:space="preserve">
Les notes sont consolidées et arrondies au dixième le plus proche dans la feuille « Résultat global ». Vous retrouvez : 
» Une note globale, reprenant la moyenne de l’ensemble des notes attribuées par l’utilisateur pour toutes les questions ;
» Une note détaillée pour les différentes temporalités de la crise (en préparation et en réaction) ;
» Une note détaillée pour les 5 thématiques définis plus haut ;
» Une note détaillée pour chaque fiche du guide avec une appréciation selon la note. 
</t>
    </r>
    <r>
      <rPr>
        <b/>
        <sz val="10"/>
        <color theme="1"/>
        <rFont val="Arial"/>
        <family val="2"/>
      </rPr>
      <t xml:space="preserve">          - Onglet « Recommandations »</t>
    </r>
    <r>
      <rPr>
        <sz val="10"/>
        <color theme="1"/>
        <rFont val="Arial"/>
        <family val="2"/>
      </rPr>
      <t xml:space="preserve">
La feuille « Recommandations » reprend la note attribuée sur chaque question par l’utilisateur et propose les actions du niveau de maturité supérieur afin de donner des pistes d’amélioration. Pour certaines questions, vous trouverez des ressources supplémentaires pour vous accompagner dans la colonne « Outils / Accélérateurs », qui vous redirige vers des guides thématiques. 
L’évaluation que vous allez réaliser vous permettra d’identifier les forces et points d’amélioration de vos processus de gestion de crise et d’avoir une vision directe et concrète des actions que vous pouvez mettre en place pour vous permettre de mieux vous préparer à l’éventualité d’une crise cyber.  </t>
    </r>
  </si>
  <si>
    <r>
      <t>Connaissance de la menace cyber (</t>
    </r>
    <r>
      <rPr>
        <i/>
        <sz val="10"/>
        <rFont val="Arial"/>
        <family val="2"/>
      </rPr>
      <t>Cyber Threat Intelligence)</t>
    </r>
  </si>
  <si>
    <r>
      <t xml:space="preserve">FONCTIONS POUVANT ÊTRE SOLLICITEES </t>
    </r>
    <r>
      <rPr>
        <sz val="10"/>
        <rFont val="Arial"/>
        <family val="2"/>
      </rPr>
      <t>(si existantes)</t>
    </r>
  </si>
  <si>
    <r>
      <t xml:space="preserve">Les fonctions décisionnelles de l'organisation </t>
    </r>
    <r>
      <rPr>
        <b/>
        <sz val="10"/>
        <rFont val="Arial"/>
        <family val="2"/>
      </rPr>
      <t xml:space="preserve">ne sont pas sensibilisées </t>
    </r>
    <r>
      <rPr>
        <sz val="10"/>
        <rFont val="Arial"/>
        <family val="2"/>
      </rPr>
      <t>aux enjeux cyber.</t>
    </r>
  </si>
  <si>
    <r>
      <rPr>
        <b/>
        <sz val="10"/>
        <rFont val="Arial"/>
        <family val="2"/>
      </rPr>
      <t>Une partie</t>
    </r>
    <r>
      <rPr>
        <sz val="10"/>
        <rFont val="Arial"/>
        <family val="2"/>
      </rPr>
      <t xml:space="preserve"> des fonctions décisionnelles est sensibilisée aux enjeux cyber. </t>
    </r>
    <r>
      <rPr>
        <b/>
        <sz val="10"/>
        <rFont val="Arial"/>
        <family val="2"/>
      </rPr>
      <t>Un dispositif de gestion de crise est présent</t>
    </r>
    <r>
      <rPr>
        <sz val="10"/>
        <rFont val="Arial"/>
        <family val="2"/>
      </rPr>
      <t>.</t>
    </r>
  </si>
  <si>
    <r>
      <t xml:space="preserve">Les fonctions décisionnelles de l’organisation sont </t>
    </r>
    <r>
      <rPr>
        <b/>
        <sz val="10"/>
        <rFont val="Arial"/>
        <family val="2"/>
      </rPr>
      <t xml:space="preserve">sensibilisées </t>
    </r>
    <r>
      <rPr>
        <sz val="10"/>
        <rFont val="Arial"/>
        <family val="2"/>
      </rPr>
      <t>aux enjeux cyber. Un dispositif de crise est présent. Les</t>
    </r>
    <r>
      <rPr>
        <b/>
        <sz val="10"/>
        <rFont val="Arial"/>
        <family val="2"/>
      </rPr>
      <t xml:space="preserve"> fonctions cyber et IT</t>
    </r>
    <r>
      <rPr>
        <sz val="10"/>
        <rFont val="Arial"/>
        <family val="2"/>
      </rPr>
      <t xml:space="preserve"> sont systématiquement </t>
    </r>
    <r>
      <rPr>
        <b/>
        <sz val="10"/>
        <rFont val="Arial"/>
        <family val="2"/>
      </rPr>
      <t xml:space="preserve">représentées </t>
    </r>
    <r>
      <rPr>
        <sz val="10"/>
        <rFont val="Arial"/>
        <family val="2"/>
      </rPr>
      <t xml:space="preserve">dans la gouvernance de </t>
    </r>
    <r>
      <rPr>
        <b/>
        <sz val="10"/>
        <rFont val="Arial"/>
        <family val="2"/>
      </rPr>
      <t>crise cyber</t>
    </r>
    <r>
      <rPr>
        <sz val="10"/>
        <rFont val="Arial"/>
        <family val="2"/>
      </rPr>
      <t xml:space="preserve">. </t>
    </r>
  </si>
  <si>
    <r>
      <t xml:space="preserve">Les fonctions décisionnelles de l’organisation sont sensibilisées aux enjeux cyber. Les fonctions cyber et IT sont </t>
    </r>
    <r>
      <rPr>
        <b/>
        <sz val="10"/>
        <rFont val="Arial"/>
        <family val="2"/>
      </rPr>
      <t xml:space="preserve">systématiquement </t>
    </r>
    <r>
      <rPr>
        <sz val="10"/>
        <rFont val="Arial"/>
        <family val="2"/>
      </rPr>
      <t>représentées dans la</t>
    </r>
    <r>
      <rPr>
        <b/>
        <sz val="10"/>
        <rFont val="Arial"/>
        <family val="2"/>
      </rPr>
      <t xml:space="preserve"> gouvernance de crise (cyber et hors cyber).</t>
    </r>
  </si>
  <si>
    <r>
      <rPr>
        <b/>
        <sz val="10"/>
        <rFont val="Arial"/>
        <family val="2"/>
      </rPr>
      <t>Aucun entraînement</t>
    </r>
    <r>
      <rPr>
        <sz val="10"/>
        <rFont val="Arial"/>
        <family val="2"/>
      </rPr>
      <t xml:space="preserve"> à la gestion de crise n'est organisé.</t>
    </r>
  </si>
  <si>
    <r>
      <t xml:space="preserve">Des </t>
    </r>
    <r>
      <rPr>
        <b/>
        <sz val="10"/>
        <rFont val="Arial"/>
        <family val="2"/>
      </rPr>
      <t xml:space="preserve">exercices </t>
    </r>
    <r>
      <rPr>
        <sz val="10"/>
        <rFont val="Arial"/>
        <family val="2"/>
      </rPr>
      <t xml:space="preserve">testant des scénarios cyber sont </t>
    </r>
    <r>
      <rPr>
        <b/>
        <sz val="10"/>
        <rFont val="Arial"/>
        <family val="2"/>
      </rPr>
      <t>organisés au niveau stratégique</t>
    </r>
    <r>
      <rPr>
        <sz val="10"/>
        <rFont val="Arial"/>
        <family val="2"/>
      </rPr>
      <t>.</t>
    </r>
  </si>
  <si>
    <r>
      <t xml:space="preserve">Une </t>
    </r>
    <r>
      <rPr>
        <b/>
        <sz val="10"/>
        <rFont val="Arial"/>
        <family val="2"/>
      </rPr>
      <t>stratégie d’entraînement</t>
    </r>
    <r>
      <rPr>
        <sz val="10"/>
        <rFont val="Arial"/>
        <family val="2"/>
      </rPr>
      <t xml:space="preserve"> de gestion de crise est définie et des </t>
    </r>
    <r>
      <rPr>
        <b/>
        <sz val="10"/>
        <rFont val="Arial"/>
        <family val="2"/>
      </rPr>
      <t xml:space="preserve">exercices </t>
    </r>
    <r>
      <rPr>
        <sz val="10"/>
        <rFont val="Arial"/>
        <family val="2"/>
      </rPr>
      <t xml:space="preserve">testant des scénarios cyber sont </t>
    </r>
    <r>
      <rPr>
        <b/>
        <sz val="10"/>
        <rFont val="Arial"/>
        <family val="2"/>
      </rPr>
      <t>régulièrement organisés au niveau stratégique</t>
    </r>
    <r>
      <rPr>
        <sz val="10"/>
        <rFont val="Arial"/>
        <family val="2"/>
      </rPr>
      <t>. Les exercices impliquent des périmètres d’impacts et des scénarios en ligne avec la</t>
    </r>
    <r>
      <rPr>
        <b/>
        <sz val="10"/>
        <rFont val="Arial"/>
        <family val="2"/>
      </rPr>
      <t xml:space="preserve"> cartographie des risques et l'état de la menace</t>
    </r>
    <r>
      <rPr>
        <sz val="10"/>
        <rFont val="Arial"/>
        <family val="2"/>
      </rPr>
      <t xml:space="preserve">. </t>
    </r>
  </si>
  <si>
    <r>
      <t>Une stratégie d’entraînement de gestion de crise est définie et des exercices testant des scénarios cyber sont régulièrement organisés au niveau stratégique. Les exercices impliquent des périmètres d’impacts et des scénarios en ligne avec la cartographie des risques et l'état de la menace. La cellule stratégique s'entraîne à</t>
    </r>
    <r>
      <rPr>
        <b/>
        <sz val="10"/>
        <rFont val="Arial"/>
        <family val="2"/>
      </rPr>
      <t xml:space="preserve"> prendre des décisions dans l'incertitude. 
La stratégie d'exercice intègre</t>
    </r>
    <r>
      <rPr>
        <sz val="10"/>
        <rFont val="Arial"/>
        <family val="2"/>
      </rPr>
      <t xml:space="preserve"> le sujet de</t>
    </r>
    <r>
      <rPr>
        <b/>
        <sz val="10"/>
        <rFont val="Arial"/>
        <family val="2"/>
      </rPr>
      <t xml:space="preserve"> la coordination avec son écosystème</t>
    </r>
    <r>
      <rPr>
        <sz val="10"/>
        <rFont val="Arial"/>
        <family val="2"/>
      </rPr>
      <t xml:space="preserve"> </t>
    </r>
    <r>
      <rPr>
        <b/>
        <sz val="10"/>
        <rFont val="Arial"/>
        <family val="2"/>
      </rPr>
      <t>et prend en compte l'articulation avec les exercices opérationnels.</t>
    </r>
    <r>
      <rPr>
        <sz val="10"/>
        <rFont val="Arial"/>
        <family val="2"/>
      </rPr>
      <t xml:space="preserve">
La </t>
    </r>
    <r>
      <rPr>
        <b/>
        <sz val="10"/>
        <rFont val="Arial"/>
        <family val="2"/>
      </rPr>
      <t>stratégie est alignée avec un plan de montée en compétence</t>
    </r>
    <r>
      <rPr>
        <sz val="10"/>
        <rFont val="Arial"/>
        <family val="2"/>
      </rPr>
      <t xml:space="preserve"> sur les savoir-faire liés à la gestion de crise cyber. </t>
    </r>
  </si>
  <si>
    <r>
      <rPr>
        <b/>
        <sz val="10"/>
        <rFont val="Arial"/>
        <family val="2"/>
      </rPr>
      <t>Aucun entraînement</t>
    </r>
    <r>
      <rPr>
        <sz val="10"/>
        <rFont val="Arial"/>
        <family val="2"/>
      </rPr>
      <t xml:space="preserve"> à la gestion de crise cyber n'est organisé.</t>
    </r>
  </si>
  <si>
    <r>
      <t xml:space="preserve">Des </t>
    </r>
    <r>
      <rPr>
        <b/>
        <sz val="10"/>
        <rFont val="Arial"/>
        <family val="2"/>
      </rPr>
      <t xml:space="preserve">exercices </t>
    </r>
    <r>
      <rPr>
        <sz val="10"/>
        <rFont val="Arial"/>
        <family val="2"/>
      </rPr>
      <t xml:space="preserve">testant des scénarios cyber sont </t>
    </r>
    <r>
      <rPr>
        <b/>
        <sz val="10"/>
        <rFont val="Arial"/>
        <family val="2"/>
      </rPr>
      <t>organisés au niveau opérationnel</t>
    </r>
    <r>
      <rPr>
        <sz val="10"/>
        <rFont val="Arial"/>
        <family val="2"/>
      </rPr>
      <t>.</t>
    </r>
  </si>
  <si>
    <r>
      <t xml:space="preserve">Des exercices testant des scénarios cyber sont organisés au niveau opérationnel. Certains exercices testent </t>
    </r>
    <r>
      <rPr>
        <b/>
        <sz val="10"/>
        <rFont val="Arial"/>
        <family val="2"/>
      </rPr>
      <t xml:space="preserve">l’articulation </t>
    </r>
    <r>
      <rPr>
        <sz val="10"/>
        <rFont val="Arial"/>
        <family val="2"/>
      </rPr>
      <t>entre les</t>
    </r>
    <r>
      <rPr>
        <b/>
        <sz val="10"/>
        <rFont val="Arial"/>
        <family val="2"/>
      </rPr>
      <t xml:space="preserve"> volets opérationnel et stratégique</t>
    </r>
    <r>
      <rPr>
        <sz val="10"/>
        <rFont val="Arial"/>
        <family val="2"/>
      </rPr>
      <t>.</t>
    </r>
  </si>
  <si>
    <r>
      <t xml:space="preserve">Des exercices testant des scénarios cyber sont organisés. Certains exercices testent </t>
    </r>
    <r>
      <rPr>
        <b/>
        <sz val="10"/>
        <rFont val="Arial"/>
        <family val="2"/>
      </rPr>
      <t xml:space="preserve">l’articulation </t>
    </r>
    <r>
      <rPr>
        <sz val="10"/>
        <rFont val="Arial"/>
        <family val="2"/>
      </rPr>
      <t>entre les</t>
    </r>
    <r>
      <rPr>
        <b/>
        <sz val="10"/>
        <rFont val="Arial"/>
        <family val="2"/>
      </rPr>
      <t xml:space="preserve"> volets opérationnel et stratégique</t>
    </r>
    <r>
      <rPr>
        <sz val="10"/>
        <rFont val="Arial"/>
        <family val="2"/>
      </rPr>
      <t xml:space="preserve">.
La </t>
    </r>
    <r>
      <rPr>
        <b/>
        <sz val="10"/>
        <rFont val="Arial"/>
        <family val="2"/>
      </rPr>
      <t xml:space="preserve">complexité technique </t>
    </r>
    <r>
      <rPr>
        <sz val="10"/>
        <rFont val="Arial"/>
        <family val="2"/>
      </rPr>
      <t xml:space="preserve">des exercices est adaptée à la maturité de l’organisation. Ils tendent progressivement </t>
    </r>
    <r>
      <rPr>
        <b/>
        <sz val="10"/>
        <rFont val="Arial"/>
        <family val="2"/>
      </rPr>
      <t xml:space="preserve">vers plus de réalisme </t>
    </r>
    <r>
      <rPr>
        <sz val="10"/>
        <rFont val="Arial"/>
        <family val="2"/>
      </rPr>
      <t>pour entraîner les équipes d’investigation (type entraînement sur Cyber Range).</t>
    </r>
  </si>
  <si>
    <r>
      <t>Il n'existe</t>
    </r>
    <r>
      <rPr>
        <b/>
        <sz val="10"/>
        <rFont val="Arial"/>
        <family val="2"/>
      </rPr>
      <t xml:space="preserve"> pas de référentiel </t>
    </r>
    <r>
      <rPr>
        <sz val="10"/>
        <rFont val="Arial"/>
        <family val="2"/>
      </rPr>
      <t>de management des crises cyber.</t>
    </r>
  </si>
  <si>
    <r>
      <t>Un</t>
    </r>
    <r>
      <rPr>
        <b/>
        <sz val="10"/>
        <rFont val="Arial"/>
        <family val="2"/>
      </rPr>
      <t xml:space="preserve"> référentiel de management des crises intégrant une description de l’ensemble du dispositif de crise </t>
    </r>
    <r>
      <rPr>
        <sz val="10"/>
        <rFont val="Arial"/>
        <family val="2"/>
      </rPr>
      <t xml:space="preserve">(organisation, gouvernance, ressources, outils, annuaire) </t>
    </r>
    <r>
      <rPr>
        <b/>
        <sz val="10"/>
        <rFont val="Arial"/>
        <family val="2"/>
      </rPr>
      <t>existe mais n'intègre pas le volet cyber.</t>
    </r>
  </si>
  <si>
    <r>
      <t xml:space="preserve">Un référentiel de management des crises </t>
    </r>
    <r>
      <rPr>
        <b/>
        <sz val="10"/>
        <rFont val="Arial"/>
        <family val="2"/>
      </rPr>
      <t>contenant d'un volet cyber</t>
    </r>
    <r>
      <rPr>
        <sz val="10"/>
        <rFont val="Arial"/>
        <family val="2"/>
      </rPr>
      <t xml:space="preserve"> intégrant une description de l’ensemble du dispositif de crise (organisation, gouvernance, ressources, outils, annuaire) est </t>
    </r>
    <r>
      <rPr>
        <b/>
        <sz val="10"/>
        <rFont val="Arial"/>
        <family val="2"/>
      </rPr>
      <t>formalisé</t>
    </r>
    <r>
      <rPr>
        <sz val="10"/>
        <rFont val="Arial"/>
        <family val="2"/>
      </rPr>
      <t xml:space="preserve"> et </t>
    </r>
    <r>
      <rPr>
        <b/>
        <sz val="10"/>
        <rFont val="Arial"/>
        <family val="2"/>
      </rPr>
      <t>validé</t>
    </r>
    <r>
      <rPr>
        <sz val="10"/>
        <rFont val="Arial"/>
        <family val="2"/>
      </rPr>
      <t xml:space="preserve">. </t>
    </r>
    <r>
      <rPr>
        <b/>
        <sz val="10"/>
        <rFont val="Arial"/>
        <family val="2"/>
      </rPr>
      <t>Il est lié aux autres dispositifs de crise existant.</t>
    </r>
  </si>
  <si>
    <r>
      <t xml:space="preserve">Un référentiel de management des crises cyber intégrant une description de l’ensemble du dispositif de crise (organisation, gouvernance, ressources, outils, annuaire) est formalisé, </t>
    </r>
    <r>
      <rPr>
        <b/>
        <sz val="10"/>
        <rFont val="Arial"/>
        <family val="2"/>
      </rPr>
      <t>promu, maintenu à jour et testé.</t>
    </r>
    <r>
      <rPr>
        <sz val="10"/>
        <rFont val="Arial"/>
        <family val="2"/>
      </rPr>
      <t xml:space="preserve"> Il est lié aux autres dispositifs de crise existant.</t>
    </r>
  </si>
  <si>
    <r>
      <t xml:space="preserve">La gestion des équipes est </t>
    </r>
    <r>
      <rPr>
        <b/>
        <sz val="10"/>
        <rFont val="Arial"/>
        <family val="2"/>
      </rPr>
      <t>identique à la normale</t>
    </r>
    <r>
      <rPr>
        <sz val="10"/>
        <rFont val="Arial"/>
        <family val="2"/>
      </rPr>
      <t xml:space="preserve">. </t>
    </r>
  </si>
  <si>
    <r>
      <t xml:space="preserve">Le </t>
    </r>
    <r>
      <rPr>
        <b/>
        <sz val="10"/>
        <rFont val="Arial"/>
        <family val="2"/>
      </rPr>
      <t>roulement</t>
    </r>
    <r>
      <rPr>
        <sz val="10"/>
        <rFont val="Arial"/>
        <family val="2"/>
      </rPr>
      <t xml:space="preserve"> des équipes est anticipé et </t>
    </r>
    <r>
      <rPr>
        <b/>
        <sz val="10"/>
        <rFont val="Arial"/>
        <family val="2"/>
      </rPr>
      <t>l'activité opérationnelle des collaborateurs (en particulier l'intervention en heures non ouvrées)</t>
    </r>
    <r>
      <rPr>
        <sz val="10"/>
        <rFont val="Arial"/>
        <family val="2"/>
      </rPr>
      <t xml:space="preserve"> est </t>
    </r>
    <r>
      <rPr>
        <b/>
        <sz val="10"/>
        <rFont val="Arial"/>
        <family val="2"/>
      </rPr>
      <t>suivie</t>
    </r>
    <r>
      <rPr>
        <sz val="10"/>
        <rFont val="Arial"/>
        <family val="2"/>
      </rPr>
      <t xml:space="preserve"> afin de préserver leur capacité à opérer dans la durée et de </t>
    </r>
    <r>
      <rPr>
        <b/>
        <sz val="10"/>
        <rFont val="Arial"/>
        <family val="2"/>
      </rPr>
      <t>régulariser</t>
    </r>
    <r>
      <rPr>
        <sz val="10"/>
        <rFont val="Arial"/>
        <family val="2"/>
      </rPr>
      <t xml:space="preserve"> leur temps de travail.</t>
    </r>
  </si>
  <si>
    <r>
      <t xml:space="preserve">Le roulement des équipes est anticipé et l'activité opérationnelle des collaborateurs (en particulier l'intervention en heures non ouvrées) est suivie afin de préserver leur capacité à opérer dans la durée et de régulariser leur temps de travail.  Les </t>
    </r>
    <r>
      <rPr>
        <b/>
        <sz val="10"/>
        <rFont val="Arial"/>
        <family val="2"/>
      </rPr>
      <t>prestataires mobilisés</t>
    </r>
    <r>
      <rPr>
        <sz val="10"/>
        <rFont val="Arial"/>
        <family val="2"/>
      </rPr>
      <t xml:space="preserve"> font également un suivi équivalent pour les ressources utilisées. Les </t>
    </r>
    <r>
      <rPr>
        <b/>
        <sz val="10"/>
        <rFont val="Arial"/>
        <family val="2"/>
      </rPr>
      <t>collaborateurs sans activité</t>
    </r>
    <r>
      <rPr>
        <sz val="10"/>
        <rFont val="Arial"/>
        <family val="2"/>
      </rPr>
      <t xml:space="preserve"> peuvent être mobilisés pour fournir de l’aide sur les différentes actions à réaliser. </t>
    </r>
  </si>
  <si>
    <r>
      <t xml:space="preserve">Le roulement des équipes est anticipé et l'activité opérationnelle des collaborateurs (en particulier l'intervention en heures non ouvrées) est suivie afin de préserver leur capacité à opérer dans la durée et de régulariser leur temps de travail.  Les prestataires mobilisés font également un suivi équivalent pour les ressources utilisées. Les collaborateurs sans activité peuvent être mobilisés pour fournir de l’aide sur les différentes actions à réaliser. 
Le travail est </t>
    </r>
    <r>
      <rPr>
        <b/>
        <sz val="10"/>
        <rFont val="Arial"/>
        <family val="2"/>
      </rPr>
      <t>organisé sous forme d’équipes-projet</t>
    </r>
    <r>
      <rPr>
        <sz val="10"/>
        <rFont val="Arial"/>
        <family val="2"/>
      </rPr>
      <t>, afin de répondre à plusieurs objectifs dans un délai réduit.</t>
    </r>
  </si>
  <si>
    <r>
      <t>Les membres de la cellule de crise ne sont</t>
    </r>
    <r>
      <rPr>
        <b/>
        <sz val="10"/>
        <rFont val="Arial"/>
        <family val="2"/>
      </rPr>
      <t xml:space="preserve"> pas identifiés.</t>
    </r>
  </si>
  <si>
    <r>
      <t xml:space="preserve">Les membres de la cellule de crise sont </t>
    </r>
    <r>
      <rPr>
        <b/>
        <sz val="10"/>
        <rFont val="Arial"/>
        <family val="2"/>
      </rPr>
      <t xml:space="preserve">identifiés </t>
    </r>
    <r>
      <rPr>
        <sz val="10"/>
        <rFont val="Arial"/>
        <family val="2"/>
      </rPr>
      <t xml:space="preserve">et sont </t>
    </r>
    <r>
      <rPr>
        <b/>
        <sz val="10"/>
        <rFont val="Arial"/>
        <family val="2"/>
      </rPr>
      <t xml:space="preserve">informés </t>
    </r>
    <r>
      <rPr>
        <sz val="10"/>
        <rFont val="Arial"/>
        <family val="2"/>
      </rPr>
      <t xml:space="preserve">de leur nomination au dispositif. </t>
    </r>
  </si>
  <si>
    <r>
      <t xml:space="preserve">Les membres de la cellule de crise sont identifiés et sont informés de leur nomination au dispositif. Ils sont informés de leur </t>
    </r>
    <r>
      <rPr>
        <b/>
        <sz val="10"/>
        <rFont val="Arial"/>
        <family val="2"/>
      </rPr>
      <t>rôle</t>
    </r>
    <r>
      <rPr>
        <sz val="10"/>
        <rFont val="Arial"/>
        <family val="2"/>
      </rPr>
      <t xml:space="preserve">, leurs </t>
    </r>
    <r>
      <rPr>
        <b/>
        <sz val="10"/>
        <rFont val="Arial"/>
        <family val="2"/>
      </rPr>
      <t xml:space="preserve">missions </t>
    </r>
    <r>
      <rPr>
        <sz val="10"/>
        <rFont val="Arial"/>
        <family val="2"/>
      </rPr>
      <t xml:space="preserve">et leur </t>
    </r>
    <r>
      <rPr>
        <b/>
        <sz val="10"/>
        <rFont val="Arial"/>
        <family val="2"/>
      </rPr>
      <t>périmètre d'action</t>
    </r>
    <r>
      <rPr>
        <sz val="10"/>
        <rFont val="Arial"/>
        <family val="2"/>
      </rPr>
      <t xml:space="preserve">, qui ont été </t>
    </r>
    <r>
      <rPr>
        <b/>
        <sz val="10"/>
        <rFont val="Arial"/>
        <family val="2"/>
      </rPr>
      <t>définis en amont</t>
    </r>
    <r>
      <rPr>
        <sz val="10"/>
        <rFont val="Arial"/>
        <family val="2"/>
      </rPr>
      <t xml:space="preserve">. 
</t>
    </r>
    <r>
      <rPr>
        <b/>
        <sz val="10"/>
        <rFont val="Arial"/>
        <family val="2"/>
      </rPr>
      <t>Des suppléants sont identifiés.</t>
    </r>
  </si>
  <si>
    <r>
      <t xml:space="preserve">Les membres de la cellule de crise sont identifiés et sont informés de leur nomination au dispositif. Ils sont informés de leur rôle, leurs missions et leur périmètre d'action, qui ont été définis en amont, </t>
    </r>
    <r>
      <rPr>
        <b/>
        <sz val="10"/>
        <rFont val="Arial"/>
        <family val="2"/>
      </rPr>
      <t>et y sont formés</t>
    </r>
    <r>
      <rPr>
        <sz val="10"/>
        <rFont val="Arial"/>
        <family val="2"/>
      </rPr>
      <t>. Ils participent à</t>
    </r>
    <r>
      <rPr>
        <b/>
        <sz val="10"/>
        <rFont val="Arial"/>
        <family val="2"/>
      </rPr>
      <t xml:space="preserve"> au moins un exercice par an</t>
    </r>
    <r>
      <rPr>
        <sz val="10"/>
        <rFont val="Arial"/>
        <family val="2"/>
      </rPr>
      <t>.</t>
    </r>
    <r>
      <rPr>
        <b/>
        <sz val="10"/>
        <rFont val="Arial"/>
        <family val="2"/>
      </rPr>
      <t xml:space="preserve"> </t>
    </r>
    <r>
      <rPr>
        <sz val="10"/>
        <rFont val="Arial"/>
        <family val="2"/>
      </rPr>
      <t>Des suppléants sont identifiés</t>
    </r>
    <r>
      <rPr>
        <b/>
        <sz val="10"/>
        <rFont val="Arial"/>
        <family val="2"/>
      </rPr>
      <t xml:space="preserve"> et intégrés aux formations et aux exercices.</t>
    </r>
  </si>
  <si>
    <r>
      <t xml:space="preserve">Les membres de la cellule de crise opérationnelle ne sont </t>
    </r>
    <r>
      <rPr>
        <b/>
        <sz val="10"/>
        <rFont val="Arial"/>
        <family val="2"/>
      </rPr>
      <t>pas identifiés</t>
    </r>
    <r>
      <rPr>
        <sz val="10"/>
        <rFont val="Arial"/>
        <family val="2"/>
      </rPr>
      <t>. L'</t>
    </r>
    <r>
      <rPr>
        <b/>
        <sz val="10"/>
        <rFont val="Arial"/>
        <family val="2"/>
      </rPr>
      <t xml:space="preserve">organisation usuelle </t>
    </r>
    <r>
      <rPr>
        <sz val="10"/>
        <rFont val="Arial"/>
        <family val="2"/>
      </rPr>
      <t xml:space="preserve">est maintenue. </t>
    </r>
  </si>
  <si>
    <r>
      <t xml:space="preserve">Les membres de la cellule de crise opérationnelle sont </t>
    </r>
    <r>
      <rPr>
        <b/>
        <sz val="10"/>
        <rFont val="Arial"/>
        <family val="2"/>
      </rPr>
      <t xml:space="preserve">identifiés </t>
    </r>
    <r>
      <rPr>
        <sz val="10"/>
        <rFont val="Arial"/>
        <family val="2"/>
      </rPr>
      <t xml:space="preserve">et sont </t>
    </r>
    <r>
      <rPr>
        <b/>
        <sz val="10"/>
        <rFont val="Arial"/>
        <family val="2"/>
      </rPr>
      <t xml:space="preserve">informés </t>
    </r>
    <r>
      <rPr>
        <sz val="10"/>
        <rFont val="Arial"/>
        <family val="2"/>
      </rPr>
      <t xml:space="preserve">de leur nomination au dispositif. Une </t>
    </r>
    <r>
      <rPr>
        <b/>
        <sz val="10"/>
        <rFont val="Arial"/>
        <family val="2"/>
      </rPr>
      <t>organisation alternative</t>
    </r>
    <r>
      <rPr>
        <sz val="10"/>
        <rFont val="Arial"/>
        <family val="2"/>
      </rPr>
      <t xml:space="preserve"> des équipes est mise en place. </t>
    </r>
  </si>
  <si>
    <r>
      <t xml:space="preserve">Les membres de la cellule de crise opérationnelle sont identifiés et sont informés de leur nomination au dispositif. Ils sont informés de leur </t>
    </r>
    <r>
      <rPr>
        <b/>
        <sz val="10"/>
        <rFont val="Arial"/>
        <family val="2"/>
      </rPr>
      <t>rôle</t>
    </r>
    <r>
      <rPr>
        <sz val="10"/>
        <rFont val="Arial"/>
        <family val="2"/>
      </rPr>
      <t xml:space="preserve">, leurs </t>
    </r>
    <r>
      <rPr>
        <b/>
        <sz val="10"/>
        <rFont val="Arial"/>
        <family val="2"/>
      </rPr>
      <t xml:space="preserve">missions </t>
    </r>
    <r>
      <rPr>
        <sz val="10"/>
        <rFont val="Arial"/>
        <family val="2"/>
      </rPr>
      <t xml:space="preserve">et leur </t>
    </r>
    <r>
      <rPr>
        <b/>
        <sz val="10"/>
        <rFont val="Arial"/>
        <family val="2"/>
      </rPr>
      <t>périmètre d'action</t>
    </r>
    <r>
      <rPr>
        <sz val="10"/>
        <rFont val="Arial"/>
        <family val="2"/>
      </rPr>
      <t xml:space="preserve">, qui ont été </t>
    </r>
    <r>
      <rPr>
        <b/>
        <sz val="10"/>
        <rFont val="Arial"/>
        <family val="2"/>
      </rPr>
      <t>définis en amont</t>
    </r>
    <r>
      <rPr>
        <sz val="10"/>
        <rFont val="Arial"/>
        <family val="2"/>
      </rPr>
      <t xml:space="preserve">. L'organisation des équipes est pensée pour être </t>
    </r>
    <r>
      <rPr>
        <b/>
        <sz val="10"/>
        <rFont val="Arial"/>
        <family val="2"/>
      </rPr>
      <t>la plus efficace possible</t>
    </r>
    <r>
      <rPr>
        <sz val="10"/>
        <rFont val="Arial"/>
        <family val="2"/>
      </rPr>
      <t xml:space="preserve">. 
</t>
    </r>
    <r>
      <rPr>
        <b/>
        <sz val="10"/>
        <rFont val="Arial"/>
        <family val="2"/>
      </rPr>
      <t>Des suppléants sont identifiés.</t>
    </r>
  </si>
  <si>
    <r>
      <t xml:space="preserve">Les membres de la cellule de crise opérationnelle sont identifiés et sont informés de leur nomination au dispositif. Ils sont informés de leur rôle, leurs missions et leur périmètre d'action, qui ont été définis en amont, </t>
    </r>
    <r>
      <rPr>
        <b/>
        <sz val="10"/>
        <rFont val="Arial"/>
        <family val="2"/>
      </rPr>
      <t xml:space="preserve">et y sont formés.
</t>
    </r>
    <r>
      <rPr>
        <sz val="10"/>
        <rFont val="Arial"/>
        <family val="2"/>
      </rPr>
      <t xml:space="preserve">Des suppléants sont identifiés </t>
    </r>
    <r>
      <rPr>
        <b/>
        <sz val="10"/>
        <rFont val="Arial"/>
        <family val="2"/>
      </rPr>
      <t xml:space="preserve">et intégrés aux formations et aux exercices.
 </t>
    </r>
    <r>
      <rPr>
        <sz val="10"/>
        <rFont val="Arial"/>
        <family val="2"/>
      </rPr>
      <t xml:space="preserve">La cellule intègre des </t>
    </r>
    <r>
      <rPr>
        <b/>
        <sz val="10"/>
        <rFont val="Arial"/>
        <family val="2"/>
      </rPr>
      <t xml:space="preserve">experts clés </t>
    </r>
    <r>
      <rPr>
        <sz val="10"/>
        <rFont val="Arial"/>
        <family val="2"/>
      </rPr>
      <t xml:space="preserve">capables de fournir des </t>
    </r>
    <r>
      <rPr>
        <b/>
        <sz val="10"/>
        <rFont val="Arial"/>
        <family val="2"/>
      </rPr>
      <t>orientations</t>
    </r>
    <r>
      <rPr>
        <sz val="10"/>
        <rFont val="Arial"/>
        <family val="2"/>
      </rPr>
      <t xml:space="preserve"> ainsi qu’un </t>
    </r>
    <r>
      <rPr>
        <b/>
        <sz val="10"/>
        <rFont val="Arial"/>
        <family val="2"/>
      </rPr>
      <t xml:space="preserve">relais </t>
    </r>
    <r>
      <rPr>
        <sz val="10"/>
        <rFont val="Arial"/>
        <family val="2"/>
      </rPr>
      <t xml:space="preserve">pour la </t>
    </r>
    <r>
      <rPr>
        <b/>
        <sz val="10"/>
        <rFont val="Arial"/>
        <family val="2"/>
      </rPr>
      <t xml:space="preserve">communication </t>
    </r>
    <r>
      <rPr>
        <sz val="10"/>
        <rFont val="Arial"/>
        <family val="2"/>
      </rPr>
      <t xml:space="preserve">de crise. L'organisation des équipes est pensée pour être la plus efficace possible de manière à réaliser les </t>
    </r>
    <r>
      <rPr>
        <b/>
        <sz val="10"/>
        <rFont val="Arial"/>
        <family val="2"/>
      </rPr>
      <t>actions d’investigation/endiguement</t>
    </r>
    <r>
      <rPr>
        <sz val="10"/>
        <rFont val="Arial"/>
        <family val="2"/>
      </rPr>
      <t xml:space="preserve">, de </t>
    </r>
    <r>
      <rPr>
        <b/>
        <sz val="10"/>
        <rFont val="Arial"/>
        <family val="2"/>
      </rPr>
      <t>durcissement/remédiation</t>
    </r>
    <r>
      <rPr>
        <sz val="10"/>
        <rFont val="Arial"/>
        <family val="2"/>
      </rPr>
      <t xml:space="preserve"> et de </t>
    </r>
    <r>
      <rPr>
        <b/>
        <sz val="10"/>
        <rFont val="Arial"/>
        <family val="2"/>
      </rPr>
      <t>reconstruction</t>
    </r>
    <r>
      <rPr>
        <sz val="10"/>
        <rFont val="Arial"/>
        <family val="2"/>
      </rPr>
      <t>.</t>
    </r>
  </si>
  <si>
    <r>
      <rPr>
        <b/>
        <sz val="10"/>
        <rFont val="Arial"/>
        <family val="2"/>
      </rPr>
      <t>Aucune expertise</t>
    </r>
    <r>
      <rPr>
        <sz val="10"/>
        <rFont val="Arial"/>
        <family val="2"/>
      </rPr>
      <t xml:space="preserve"> en matière de crise n'a été </t>
    </r>
    <r>
      <rPr>
        <b/>
        <sz val="10"/>
        <rFont val="Arial"/>
        <family val="2"/>
      </rPr>
      <t>pré-identifiée</t>
    </r>
    <r>
      <rPr>
        <sz val="10"/>
        <rFont val="Arial"/>
        <family val="2"/>
      </rPr>
      <t xml:space="preserve">. </t>
    </r>
  </si>
  <si>
    <r>
      <t xml:space="preserve">Des </t>
    </r>
    <r>
      <rPr>
        <b/>
        <sz val="10"/>
        <rFont val="Arial"/>
        <family val="2"/>
      </rPr>
      <t xml:space="preserve">expertises </t>
    </r>
    <r>
      <rPr>
        <sz val="10"/>
        <rFont val="Arial"/>
        <family val="2"/>
      </rPr>
      <t xml:space="preserve">sont </t>
    </r>
    <r>
      <rPr>
        <b/>
        <sz val="10"/>
        <rFont val="Arial"/>
        <family val="2"/>
      </rPr>
      <t>identifiées</t>
    </r>
    <r>
      <rPr>
        <sz val="10"/>
        <rFont val="Arial"/>
        <family val="2"/>
      </rPr>
      <t>, et couvrent</t>
    </r>
    <r>
      <rPr>
        <b/>
        <sz val="10"/>
        <rFont val="Arial"/>
        <family val="2"/>
      </rPr>
      <t xml:space="preserve"> au moins l'un</t>
    </r>
    <r>
      <rPr>
        <sz val="10"/>
        <rFont val="Arial"/>
        <family val="2"/>
      </rPr>
      <t xml:space="preserve"> des domaines suivants : 
- gestion et conduite de crise ;
- communication de crise cyber ;
- gestion de projet.</t>
    </r>
  </si>
  <si>
    <r>
      <t>Des expertises sont</t>
    </r>
    <r>
      <rPr>
        <b/>
        <sz val="10"/>
        <rFont val="Arial"/>
        <family val="2"/>
      </rPr>
      <t xml:space="preserve"> identifiées et mises à jour</t>
    </r>
    <r>
      <rPr>
        <sz val="10"/>
        <rFont val="Arial"/>
        <family val="2"/>
      </rPr>
      <t xml:space="preserve">. Elles couvrent les </t>
    </r>
    <r>
      <rPr>
        <b/>
        <sz val="10"/>
        <rFont val="Arial"/>
        <family val="2"/>
      </rPr>
      <t>domaines suivants</t>
    </r>
    <r>
      <rPr>
        <sz val="10"/>
        <rFont val="Arial"/>
        <family val="2"/>
      </rPr>
      <t xml:space="preserve"> :
- gestion et conduite de crise ;
- communication de crise cyber.
</t>
    </r>
    <r>
      <rPr>
        <b/>
        <sz val="10"/>
        <rFont val="Arial"/>
        <family val="2"/>
      </rPr>
      <t>En cas d'externalisation,</t>
    </r>
    <r>
      <rPr>
        <sz val="10"/>
        <rFont val="Arial"/>
        <family val="2"/>
      </rPr>
      <t xml:space="preserve"> des</t>
    </r>
    <r>
      <rPr>
        <b/>
        <sz val="10"/>
        <rFont val="Arial"/>
        <family val="2"/>
      </rPr>
      <t xml:space="preserve"> accords de non divulgation</t>
    </r>
    <r>
      <rPr>
        <sz val="10"/>
        <rFont val="Arial"/>
        <family val="2"/>
      </rPr>
      <t xml:space="preserve"> sont mis en place pour l’ensemble des experts sollicités.</t>
    </r>
  </si>
  <si>
    <r>
      <t xml:space="preserve">Des </t>
    </r>
    <r>
      <rPr>
        <b/>
        <sz val="10"/>
        <rFont val="Arial"/>
        <family val="2"/>
      </rPr>
      <t xml:space="preserve">expertises </t>
    </r>
    <r>
      <rPr>
        <sz val="10"/>
        <rFont val="Arial"/>
        <family val="2"/>
      </rPr>
      <t xml:space="preserve">sont </t>
    </r>
    <r>
      <rPr>
        <b/>
        <sz val="10"/>
        <rFont val="Arial"/>
        <family val="2"/>
      </rPr>
      <t>identifiées</t>
    </r>
    <r>
      <rPr>
        <sz val="10"/>
        <rFont val="Arial"/>
        <family val="2"/>
      </rPr>
      <t>, et couvrent</t>
    </r>
    <r>
      <rPr>
        <b/>
        <sz val="10"/>
        <rFont val="Arial"/>
        <family val="2"/>
      </rPr>
      <t xml:space="preserve"> certains</t>
    </r>
    <r>
      <rPr>
        <sz val="10"/>
        <rFont val="Arial"/>
        <family val="2"/>
      </rPr>
      <t xml:space="preserve"> des domaines suivants : 
- réponse à incidents ;
- supervision de sécurité ;
- remédiation technique
- infrastructure informatique.
</t>
    </r>
  </si>
  <si>
    <r>
      <t>Des expertises sont</t>
    </r>
    <r>
      <rPr>
        <b/>
        <sz val="10"/>
        <rFont val="Arial"/>
        <family val="2"/>
      </rPr>
      <t xml:space="preserve"> identifiées et mises à jour</t>
    </r>
    <r>
      <rPr>
        <sz val="10"/>
        <rFont val="Arial"/>
        <family val="2"/>
      </rPr>
      <t xml:space="preserve">. Elles couvrent les </t>
    </r>
    <r>
      <rPr>
        <b/>
        <sz val="10"/>
        <rFont val="Arial"/>
        <family val="2"/>
      </rPr>
      <t>domaines suivants</t>
    </r>
    <r>
      <rPr>
        <sz val="10"/>
        <rFont val="Arial"/>
        <family val="2"/>
      </rPr>
      <t xml:space="preserve"> :
- réponse à incidents ;
- supervision de sécurité ;
- remédiation technique ;
- infrastructure informatique ;
- annuaires et accès privilégiés (souvent Active Directory) ;
- restauration de données ;
- recouvrement de données ;
</t>
    </r>
    <r>
      <rPr>
        <b/>
        <sz val="10"/>
        <rFont val="Arial"/>
        <family val="2"/>
      </rPr>
      <t xml:space="preserve">- solutions nuagiques ;
- réseaux ;
- administration Linux/Windows ; 
- pare-feu.
</t>
    </r>
    <r>
      <rPr>
        <sz val="10"/>
        <rFont val="Arial"/>
        <family val="2"/>
      </rPr>
      <t>En cas d'externalisation, des</t>
    </r>
    <r>
      <rPr>
        <b/>
        <sz val="10"/>
        <rFont val="Arial"/>
        <family val="2"/>
      </rPr>
      <t xml:space="preserve"> accords de non divulgation</t>
    </r>
    <r>
      <rPr>
        <sz val="10"/>
        <rFont val="Arial"/>
        <family val="2"/>
      </rPr>
      <t xml:space="preserve"> sont mis en place pour l’ensemble des experts sollicités.</t>
    </r>
    <r>
      <rPr>
        <b/>
        <sz val="10"/>
        <rFont val="Arial"/>
        <family val="2"/>
      </rPr>
      <t xml:space="preserve">
Tous les prestataires mobilisés travaillent ensemble, sous la coordination de la cellule opérationnelle, avec des objectifs et des périmètres clairement définis.</t>
    </r>
  </si>
  <si>
    <r>
      <t xml:space="preserve">Les différents rôles des interlocuteurs  des cellules opérationnelles et de la cellule stratégique et leur manière de se réunir </t>
    </r>
    <r>
      <rPr>
        <b/>
        <sz val="10"/>
        <rFont val="Arial"/>
        <family val="2"/>
      </rPr>
      <t>ne sont pas définis</t>
    </r>
    <r>
      <rPr>
        <sz val="10"/>
        <rFont val="Arial"/>
        <family val="2"/>
      </rPr>
      <t>.</t>
    </r>
  </si>
  <si>
    <r>
      <t xml:space="preserve">Les différents </t>
    </r>
    <r>
      <rPr>
        <b/>
        <sz val="10"/>
        <rFont val="Arial"/>
        <family val="2"/>
      </rPr>
      <t>rôles</t>
    </r>
    <r>
      <rPr>
        <sz val="10"/>
        <rFont val="Arial"/>
        <family val="2"/>
      </rPr>
      <t xml:space="preserve"> des interlocuteurs des cellules opérationnelles et de la cellule stratégique sont </t>
    </r>
    <r>
      <rPr>
        <b/>
        <sz val="10"/>
        <rFont val="Arial"/>
        <family val="2"/>
      </rPr>
      <t>définis</t>
    </r>
    <r>
      <rPr>
        <sz val="10"/>
        <rFont val="Arial"/>
        <family val="2"/>
      </rPr>
      <t xml:space="preserve"> et se réunissent </t>
    </r>
    <r>
      <rPr>
        <b/>
        <sz val="10"/>
        <rFont val="Arial"/>
        <family val="2"/>
      </rPr>
      <t>ponctuellement</t>
    </r>
    <r>
      <rPr>
        <sz val="10"/>
        <rFont val="Arial"/>
        <family val="2"/>
      </rPr>
      <t xml:space="preserve">. </t>
    </r>
  </si>
  <si>
    <r>
      <t>Les différents interlocuteurs des cellules opérationnelles et de la cellule stratégique connaissent leurs rôles et se réunissent en respectant un r</t>
    </r>
    <r>
      <rPr>
        <b/>
        <sz val="10"/>
        <rFont val="Arial"/>
        <family val="2"/>
      </rPr>
      <t>ythme régulier défini en amont</t>
    </r>
    <r>
      <rPr>
        <sz val="10"/>
        <rFont val="Arial"/>
        <family val="2"/>
      </rPr>
      <t xml:space="preserve">. </t>
    </r>
  </si>
  <si>
    <r>
      <t xml:space="preserve">Les différents interlocuteurs des cellules opérationnelles et de la cellule stratégique connaissent leurs rôles et se réunissent en respectant un rythme régulier défini en amont. Des </t>
    </r>
    <r>
      <rPr>
        <b/>
        <sz val="10"/>
        <rFont val="Arial"/>
        <family val="2"/>
      </rPr>
      <t xml:space="preserve">coordinateurs sont désignés </t>
    </r>
    <r>
      <rPr>
        <sz val="10"/>
        <rFont val="Arial"/>
        <family val="2"/>
      </rPr>
      <t>pour permettre une meilleure circulation de l'information.</t>
    </r>
  </si>
  <si>
    <r>
      <t xml:space="preserve">Il n'y a </t>
    </r>
    <r>
      <rPr>
        <b/>
        <sz val="10"/>
        <rFont val="Arial"/>
        <family val="2"/>
      </rPr>
      <t>pas de comitologie définie</t>
    </r>
    <r>
      <rPr>
        <sz val="10"/>
        <rFont val="Arial"/>
        <family val="2"/>
      </rPr>
      <t xml:space="preserve"> entre les équipes techniques et les autres cellules. </t>
    </r>
  </si>
  <si>
    <r>
      <t xml:space="preserve">Il est prévu que les équipes techniques </t>
    </r>
    <r>
      <rPr>
        <b/>
        <sz val="10"/>
        <rFont val="Arial"/>
        <family val="2"/>
      </rPr>
      <t xml:space="preserve">communiquent avec les autres cellules </t>
    </r>
    <r>
      <rPr>
        <sz val="10"/>
        <rFont val="Arial"/>
        <family val="2"/>
      </rPr>
      <t>sur la base de</t>
    </r>
    <r>
      <rPr>
        <b/>
        <sz val="10"/>
        <rFont val="Arial"/>
        <family val="2"/>
      </rPr>
      <t xml:space="preserve"> réunions ad-hoc</t>
    </r>
    <r>
      <rPr>
        <sz val="10"/>
        <rFont val="Arial"/>
        <family val="2"/>
      </rPr>
      <t xml:space="preserve">. </t>
    </r>
  </si>
  <si>
    <r>
      <t xml:space="preserve">Le </t>
    </r>
    <r>
      <rPr>
        <b/>
        <sz val="10"/>
        <rFont val="Arial"/>
        <family val="2"/>
      </rPr>
      <t>rythme des remontées d’information</t>
    </r>
    <r>
      <rPr>
        <sz val="10"/>
        <rFont val="Arial"/>
        <family val="2"/>
      </rPr>
      <t xml:space="preserve"> adapté à la crise est </t>
    </r>
    <r>
      <rPr>
        <b/>
        <sz val="10"/>
        <rFont val="Arial"/>
        <family val="2"/>
      </rPr>
      <t>formalisée et partagée</t>
    </r>
    <r>
      <rPr>
        <sz val="10"/>
        <rFont val="Arial"/>
        <family val="2"/>
      </rPr>
      <t xml:space="preserve">. 
Des </t>
    </r>
    <r>
      <rPr>
        <b/>
        <sz val="10"/>
        <rFont val="Arial"/>
        <family val="2"/>
      </rPr>
      <t xml:space="preserve">éléments de langages vulgarisés </t>
    </r>
    <r>
      <rPr>
        <sz val="10"/>
        <rFont val="Arial"/>
        <family val="2"/>
      </rPr>
      <t>sont préparés en amont afin de s'adapter à des publics non experts.</t>
    </r>
  </si>
  <si>
    <r>
      <t xml:space="preserve">Le rythme des remontées d’information adapté à la crise est formalisée et partagée. 
En particulier, leurs réunions servent à partager l’avancement, les priorités, les difficultés et incertitudes et les besoins. Les éléments techniques sont vulgarisés afin de s'adapter à des publics non-experts. Des collaborateurs des équipes techniques </t>
    </r>
    <r>
      <rPr>
        <b/>
        <sz val="10"/>
        <rFont val="Arial"/>
        <family val="2"/>
      </rPr>
      <t>travaillent avec les équipes de communication</t>
    </r>
    <r>
      <rPr>
        <sz val="10"/>
        <rFont val="Arial"/>
        <family val="2"/>
      </rPr>
      <t xml:space="preserve"> afin de participer à la rédaction des communications internes ou externes.</t>
    </r>
  </si>
  <si>
    <r>
      <t xml:space="preserve">Comment sont prises en compte les problématiques internationales ? </t>
    </r>
    <r>
      <rPr>
        <sz val="10"/>
        <rFont val="Arial"/>
        <family val="2"/>
      </rPr>
      <t>(si non applicable, ne pas répondre)</t>
    </r>
  </si>
  <si>
    <r>
      <t xml:space="preserve">Les problématiques internationales ne sont </t>
    </r>
    <r>
      <rPr>
        <b/>
        <sz val="10"/>
        <rFont val="Arial"/>
        <family val="2"/>
      </rPr>
      <t>pas prises en compte</t>
    </r>
    <r>
      <rPr>
        <sz val="10"/>
        <rFont val="Arial"/>
        <family val="2"/>
      </rPr>
      <t xml:space="preserve">. </t>
    </r>
  </si>
  <si>
    <r>
      <t xml:space="preserve">Les problématiques internationales sont prises en compte </t>
    </r>
    <r>
      <rPr>
        <b/>
        <sz val="10"/>
        <rFont val="Arial"/>
        <family val="2"/>
      </rPr>
      <t>de manière informelle</t>
    </r>
    <r>
      <rPr>
        <sz val="10"/>
        <rFont val="Arial"/>
        <family val="2"/>
      </rPr>
      <t>.</t>
    </r>
  </si>
  <si>
    <r>
      <t>Des</t>
    </r>
    <r>
      <rPr>
        <b/>
        <sz val="10"/>
        <rFont val="Arial"/>
        <family val="2"/>
      </rPr>
      <t xml:space="preserve"> processus dédiés</t>
    </r>
    <r>
      <rPr>
        <sz val="10"/>
        <rFont val="Arial"/>
        <family val="2"/>
      </rPr>
      <t xml:space="preserve"> aux problématiques internationales sont </t>
    </r>
    <r>
      <rPr>
        <b/>
        <sz val="10"/>
        <rFont val="Arial"/>
        <family val="2"/>
      </rPr>
      <t>définis,</t>
    </r>
    <r>
      <rPr>
        <sz val="10"/>
        <rFont val="Arial"/>
        <family val="2"/>
      </rPr>
      <t xml:space="preserve"> </t>
    </r>
    <r>
      <rPr>
        <b/>
        <sz val="10"/>
        <rFont val="Arial"/>
        <family val="2"/>
      </rPr>
      <t>validés</t>
    </r>
    <r>
      <rPr>
        <sz val="10"/>
        <rFont val="Arial"/>
        <family val="2"/>
      </rPr>
      <t xml:space="preserve"> et couvrent la</t>
    </r>
    <r>
      <rPr>
        <b/>
        <sz val="10"/>
        <rFont val="Arial"/>
        <family val="2"/>
      </rPr>
      <t xml:space="preserve"> majorité des aspects</t>
    </r>
    <r>
      <rPr>
        <sz val="10"/>
        <rFont val="Arial"/>
        <family val="2"/>
      </rPr>
      <t xml:space="preserve">, par exemple la gestion des fuseaux horaires. </t>
    </r>
  </si>
  <si>
    <r>
      <t xml:space="preserve">Des processus dédiés aux problématiques internationales sont mis en place et couvrent </t>
    </r>
    <r>
      <rPr>
        <b/>
        <sz val="10"/>
        <rFont val="Arial"/>
        <family val="2"/>
      </rPr>
      <t>tous les aspects</t>
    </r>
    <r>
      <rPr>
        <sz val="10"/>
        <rFont val="Arial"/>
        <family val="2"/>
      </rPr>
      <t xml:space="preserve">, y compris les </t>
    </r>
    <r>
      <rPr>
        <b/>
        <sz val="10"/>
        <rFont val="Arial"/>
        <family val="2"/>
      </rPr>
      <t>questions culturelles</t>
    </r>
    <r>
      <rPr>
        <sz val="10"/>
        <rFont val="Arial"/>
        <family val="2"/>
      </rPr>
      <t xml:space="preserve">. Des </t>
    </r>
    <r>
      <rPr>
        <b/>
        <sz val="10"/>
        <rFont val="Arial"/>
        <family val="2"/>
      </rPr>
      <t xml:space="preserve">relais de communication </t>
    </r>
    <r>
      <rPr>
        <sz val="10"/>
        <rFont val="Arial"/>
        <family val="2"/>
      </rPr>
      <t xml:space="preserve">sont identifiés. Ces processus sont </t>
    </r>
    <r>
      <rPr>
        <b/>
        <sz val="10"/>
        <rFont val="Arial"/>
        <family val="2"/>
      </rPr>
      <t>stockés hors-ligne</t>
    </r>
    <r>
      <rPr>
        <sz val="10"/>
        <rFont val="Arial"/>
        <family val="2"/>
      </rPr>
      <t xml:space="preserve"> et </t>
    </r>
    <r>
      <rPr>
        <b/>
        <sz val="10"/>
        <rFont val="Arial"/>
        <family val="2"/>
      </rPr>
      <t>mis à jour régulièrement</t>
    </r>
    <r>
      <rPr>
        <sz val="10"/>
        <rFont val="Arial"/>
        <family val="2"/>
      </rPr>
      <t>.</t>
    </r>
  </si>
  <si>
    <r>
      <t xml:space="preserve">L'anticipation n'est pas intégré danse les fonctions de la </t>
    </r>
    <r>
      <rPr>
        <b/>
        <sz val="10"/>
        <rFont val="Arial"/>
        <family val="2"/>
      </rPr>
      <t>cellule de crise stratégique</t>
    </r>
    <r>
      <rPr>
        <sz val="10"/>
        <rFont val="Arial"/>
        <family val="2"/>
      </rPr>
      <t>.</t>
    </r>
  </si>
  <si>
    <r>
      <rPr>
        <b/>
        <sz val="10"/>
        <rFont val="Arial"/>
        <family val="2"/>
      </rPr>
      <t>Une équipe est en charge du volet anticipation</t>
    </r>
    <r>
      <rPr>
        <sz val="10"/>
        <rFont val="Arial"/>
        <family val="2"/>
      </rPr>
      <t xml:space="preserve"> dans la cellule de crise.</t>
    </r>
  </si>
  <si>
    <r>
      <t xml:space="preserve">Une équipe est en charge du volet anticipation dans la cellule de crise. Elle s'appuie sur une </t>
    </r>
    <r>
      <rPr>
        <b/>
        <sz val="10"/>
        <rFont val="Arial"/>
        <family val="2"/>
      </rPr>
      <t xml:space="preserve">méthodologie d'anticipation qui prend en compte les spécificités des attaques cyber. </t>
    </r>
    <r>
      <rPr>
        <sz val="10"/>
        <rFont val="Arial"/>
        <family val="2"/>
      </rPr>
      <t>Ses travaux sont</t>
    </r>
    <r>
      <rPr>
        <b/>
        <sz val="10"/>
        <rFont val="Arial"/>
        <family val="2"/>
      </rPr>
      <t xml:space="preserve"> pris en compte dans la résolution</t>
    </r>
    <r>
      <rPr>
        <sz val="10"/>
        <rFont val="Arial"/>
        <family val="2"/>
      </rPr>
      <t xml:space="preserve"> de la crise.</t>
    </r>
    <r>
      <rPr>
        <b/>
        <sz val="10"/>
        <rFont val="Arial"/>
        <family val="2"/>
      </rPr>
      <t xml:space="preserve">
Une fiche de poste </t>
    </r>
    <r>
      <rPr>
        <sz val="10"/>
        <rFont val="Arial"/>
        <family val="2"/>
      </rPr>
      <t>précise</t>
    </r>
    <r>
      <rPr>
        <b/>
        <sz val="10"/>
        <rFont val="Arial"/>
        <family val="2"/>
      </rPr>
      <t xml:space="preserve"> son rôle.</t>
    </r>
  </si>
  <si>
    <r>
      <t xml:space="preserve">Une équipe est en charge du volet anticipation dans la cellule de crise. Elle s'appuie sur une méthodologie d'anticipation qui prend en compte les spécificités des attaques cyber </t>
    </r>
    <r>
      <rPr>
        <b/>
        <sz val="10"/>
        <rFont val="Arial"/>
        <family val="2"/>
      </rPr>
      <t>ainsi que sur des modèles de restitution des travaux</t>
    </r>
    <r>
      <rPr>
        <sz val="10"/>
        <rFont val="Arial"/>
        <family val="2"/>
      </rPr>
      <t xml:space="preserve">. Ses travaux sont pris en compte dans la résolution de la crise. L'équipe est </t>
    </r>
    <r>
      <rPr>
        <b/>
        <sz val="10"/>
        <rFont val="Arial"/>
        <family val="2"/>
      </rPr>
      <t>régulièrement entrainée via des exercices de crise.</t>
    </r>
    <r>
      <rPr>
        <sz val="10"/>
        <rFont val="Arial"/>
        <family val="2"/>
      </rPr>
      <t xml:space="preserve">
 Une fiche de poste précise son rôle.</t>
    </r>
  </si>
  <si>
    <r>
      <t xml:space="preserve">Les équipes cyber et IT ne </t>
    </r>
    <r>
      <rPr>
        <b/>
        <sz val="10"/>
        <rFont val="Arial"/>
        <family val="2"/>
      </rPr>
      <t>travaillent pas</t>
    </r>
    <r>
      <rPr>
        <sz val="10"/>
        <rFont val="Arial"/>
        <family val="2"/>
      </rPr>
      <t xml:space="preserve"> sur la </t>
    </r>
    <r>
      <rPr>
        <b/>
        <sz val="10"/>
        <rFont val="Arial"/>
        <family val="2"/>
      </rPr>
      <t>connaissance de la menace cyber</t>
    </r>
    <r>
      <rPr>
        <sz val="10"/>
        <rFont val="Arial"/>
        <family val="2"/>
      </rPr>
      <t>.</t>
    </r>
  </si>
  <si>
    <r>
      <t xml:space="preserve">Une </t>
    </r>
    <r>
      <rPr>
        <b/>
        <sz val="10"/>
        <rFont val="Arial"/>
        <family val="2"/>
      </rPr>
      <t>fonction CTI existe</t>
    </r>
    <r>
      <rPr>
        <sz val="10"/>
        <rFont val="Arial"/>
        <family val="2"/>
      </rPr>
      <t xml:space="preserve"> au sein des équipes cyber. Elle n'est </t>
    </r>
    <r>
      <rPr>
        <b/>
        <sz val="10"/>
        <rFont val="Arial"/>
        <family val="2"/>
      </rPr>
      <t xml:space="preserve">pas prise en compte </t>
    </r>
    <r>
      <rPr>
        <sz val="10"/>
        <rFont val="Arial"/>
        <family val="2"/>
      </rPr>
      <t>en prévision ou durant les crises.</t>
    </r>
  </si>
  <si>
    <r>
      <t xml:space="preserve">Une fonction CTI existe au sein des équipes cyber. Elle est </t>
    </r>
    <r>
      <rPr>
        <b/>
        <sz val="10"/>
        <rFont val="Arial"/>
        <family val="2"/>
      </rPr>
      <t xml:space="preserve">contribue à l'identification des scénarios de menace à couvrir </t>
    </r>
    <r>
      <rPr>
        <sz val="10"/>
        <rFont val="Arial"/>
        <family val="2"/>
      </rPr>
      <t xml:space="preserve">et à </t>
    </r>
    <r>
      <rPr>
        <b/>
        <sz val="10"/>
        <rFont val="Arial"/>
        <family val="2"/>
      </rPr>
      <t>la définition des fiches réflexes.</t>
    </r>
  </si>
  <si>
    <r>
      <t>Une fonction CTI existe au sein des équipes cyber. Elle est contribue à l'identification des scénarios de menace à couvrir et à la définition des fiches réflexes.
La fonction CTI</t>
    </r>
    <r>
      <rPr>
        <b/>
        <sz val="10"/>
        <rFont val="Arial"/>
        <family val="2"/>
      </rPr>
      <t xml:space="preserve"> est mobilisée durant les entrainements </t>
    </r>
    <r>
      <rPr>
        <sz val="10"/>
        <rFont val="Arial"/>
        <family val="2"/>
      </rPr>
      <t>et</t>
    </r>
    <r>
      <rPr>
        <b/>
        <sz val="10"/>
        <rFont val="Arial"/>
        <family val="2"/>
      </rPr>
      <t xml:space="preserve"> durant les crises </t>
    </r>
    <r>
      <rPr>
        <sz val="10"/>
        <rFont val="Arial"/>
        <family val="2"/>
      </rPr>
      <t>pour</t>
    </r>
    <r>
      <rPr>
        <b/>
        <sz val="10"/>
        <rFont val="Arial"/>
        <family val="2"/>
      </rPr>
      <t xml:space="preserve"> identifier les comportements possibles de l'attaquant </t>
    </r>
    <r>
      <rPr>
        <sz val="10"/>
        <rFont val="Arial"/>
        <family val="2"/>
      </rPr>
      <t>et</t>
    </r>
    <r>
      <rPr>
        <b/>
        <sz val="10"/>
        <rFont val="Arial"/>
        <family val="2"/>
      </rPr>
      <t xml:space="preserve"> pour identifier les actions de durcissement et de remédiation </t>
    </r>
    <r>
      <rPr>
        <sz val="10"/>
        <rFont val="Arial"/>
        <family val="2"/>
      </rPr>
      <t>à mettre en place.</t>
    </r>
  </si>
  <si>
    <r>
      <rPr>
        <b/>
        <sz val="10"/>
        <rFont val="Arial"/>
        <family val="2"/>
      </rPr>
      <t>Aucun processus</t>
    </r>
    <r>
      <rPr>
        <sz val="10"/>
        <rFont val="Arial"/>
        <family val="2"/>
      </rPr>
      <t xml:space="preserve"> n'est mis en place pour le RETEX.</t>
    </r>
  </si>
  <si>
    <r>
      <rPr>
        <b/>
        <sz val="10"/>
        <rFont val="Arial"/>
        <family val="2"/>
      </rPr>
      <t>L'équipe en charge</t>
    </r>
    <r>
      <rPr>
        <sz val="10"/>
        <rFont val="Arial"/>
        <family val="2"/>
      </rPr>
      <t xml:space="preserve"> du RETEX est identifiée. Cette équipe identifie les </t>
    </r>
    <r>
      <rPr>
        <b/>
        <sz val="10"/>
        <rFont val="Arial"/>
        <family val="2"/>
      </rPr>
      <t>acteurs</t>
    </r>
    <r>
      <rPr>
        <sz val="10"/>
        <rFont val="Arial"/>
        <family val="2"/>
      </rPr>
      <t xml:space="preserve"> à </t>
    </r>
    <r>
      <rPr>
        <b/>
        <sz val="10"/>
        <rFont val="Arial"/>
        <family val="2"/>
      </rPr>
      <t>interroger</t>
    </r>
    <r>
      <rPr>
        <sz val="10"/>
        <rFont val="Arial"/>
        <family val="2"/>
      </rPr>
      <t>, la</t>
    </r>
    <r>
      <rPr>
        <b/>
        <sz val="10"/>
        <rFont val="Arial"/>
        <family val="2"/>
      </rPr>
      <t xml:space="preserve"> grille d'entretien </t>
    </r>
    <r>
      <rPr>
        <sz val="10"/>
        <rFont val="Arial"/>
        <family val="2"/>
      </rPr>
      <t>et organise les</t>
    </r>
    <r>
      <rPr>
        <b/>
        <sz val="10"/>
        <rFont val="Arial"/>
        <family val="2"/>
      </rPr>
      <t xml:space="preserve"> aspects pratiques</t>
    </r>
    <r>
      <rPr>
        <sz val="10"/>
        <rFont val="Arial"/>
        <family val="2"/>
      </rPr>
      <t xml:space="preserve"> du RETEX. </t>
    </r>
  </si>
  <si>
    <r>
      <t xml:space="preserve">L'équipe en charge du RETEX est identifiée. Cette équipe identifie les acteurs à interroger, la grille d'entretien et organise les aspects pratiques du RETEX. 
Le processus de RETEX est prévu pour se terminer </t>
    </r>
    <r>
      <rPr>
        <b/>
        <sz val="10"/>
        <rFont val="Arial"/>
        <family val="2"/>
      </rPr>
      <t>maximum 30 jours</t>
    </r>
    <r>
      <rPr>
        <sz val="10"/>
        <rFont val="Arial"/>
        <family val="2"/>
      </rPr>
      <t xml:space="preserve"> après la fin de la crise. 
Un</t>
    </r>
    <r>
      <rPr>
        <b/>
        <sz val="10"/>
        <rFont val="Arial"/>
        <family val="2"/>
      </rPr>
      <t xml:space="preserve"> rapport d'investigation numérique</t>
    </r>
    <r>
      <rPr>
        <sz val="10"/>
        <rFont val="Arial"/>
        <family val="2"/>
      </rPr>
      <t xml:space="preserve"> est demandé aux prestataires mobilisés.</t>
    </r>
  </si>
  <si>
    <r>
      <t>L'équipe en charge du RETEX est identifiée. Cette équipe identifie les acteurs à interroger, la grille d'entretien et organise les aspects pratiques du RETEX,</t>
    </r>
    <r>
      <rPr>
        <b/>
        <sz val="10"/>
        <rFont val="Arial"/>
        <family val="2"/>
      </rPr>
      <t xml:space="preserve"> pour le volet stratégique et opérationnel</t>
    </r>
    <r>
      <rPr>
        <sz val="10"/>
        <rFont val="Arial"/>
        <family val="2"/>
      </rPr>
      <t xml:space="preserve">. 
Le processus de RETEX est prévu pour se terminer maximum 30 jours après la fin de la crise. 
Un rapport d'investigation numérique est demandé aux prestataires mobilisés.
Les </t>
    </r>
    <r>
      <rPr>
        <b/>
        <sz val="10"/>
        <rFont val="Arial"/>
        <family val="2"/>
      </rPr>
      <t>axes d'amélioration</t>
    </r>
    <r>
      <rPr>
        <sz val="10"/>
        <rFont val="Arial"/>
        <family val="2"/>
      </rPr>
      <t xml:space="preserve"> identifiés à l'issue de la restitution font l'objet d'un</t>
    </r>
    <r>
      <rPr>
        <b/>
        <sz val="10"/>
        <rFont val="Arial"/>
        <family val="2"/>
      </rPr>
      <t xml:space="preserve"> suivi spécifique</t>
    </r>
    <r>
      <rPr>
        <sz val="10"/>
        <rFont val="Arial"/>
        <family val="2"/>
      </rPr>
      <t>.</t>
    </r>
  </si>
  <si>
    <r>
      <rPr>
        <b/>
        <sz val="10"/>
        <rFont val="Arial"/>
        <family val="2"/>
      </rPr>
      <t>Aucun moyen d'astreinte</t>
    </r>
    <r>
      <rPr>
        <sz val="10"/>
        <rFont val="Arial"/>
        <family val="2"/>
      </rPr>
      <t xml:space="preserve"> n'existe pour la gestion de crise cyber.</t>
    </r>
  </si>
  <si>
    <r>
      <rPr>
        <b/>
        <sz val="10"/>
        <rFont val="Arial"/>
        <family val="2"/>
      </rPr>
      <t xml:space="preserve">Des personnes sont identifiées </t>
    </r>
    <r>
      <rPr>
        <sz val="10"/>
        <rFont val="Arial"/>
        <family val="2"/>
      </rPr>
      <t xml:space="preserve">pour intervenir </t>
    </r>
    <r>
      <rPr>
        <b/>
        <sz val="10"/>
        <rFont val="Arial"/>
        <family val="2"/>
      </rPr>
      <t>en heures non-ouvrées</t>
    </r>
    <r>
      <rPr>
        <sz val="10"/>
        <rFont val="Arial"/>
        <family val="2"/>
      </rPr>
      <t xml:space="preserve">, </t>
    </r>
    <r>
      <rPr>
        <b/>
        <sz val="10"/>
        <rFont val="Arial"/>
        <family val="2"/>
      </rPr>
      <t>de manière informelle.</t>
    </r>
  </si>
  <si>
    <r>
      <t xml:space="preserve">Des personnes sont identifiées </t>
    </r>
    <r>
      <rPr>
        <b/>
        <sz val="10"/>
        <rFont val="Arial"/>
        <family val="2"/>
      </rPr>
      <t>au niveau opérationnel et stratégique</t>
    </r>
    <r>
      <rPr>
        <sz val="10"/>
        <rFont val="Arial"/>
        <family val="2"/>
      </rPr>
      <t xml:space="preserve"> pour intervenir en heures non-ouvrées, et </t>
    </r>
    <r>
      <rPr>
        <b/>
        <sz val="10"/>
        <rFont val="Arial"/>
        <family val="2"/>
      </rPr>
      <t>sont informées qu'elles pourraient être jointes</t>
    </r>
    <r>
      <rPr>
        <sz val="10"/>
        <rFont val="Arial"/>
        <family val="2"/>
      </rPr>
      <t>.</t>
    </r>
    <r>
      <rPr>
        <b/>
        <sz val="10"/>
        <rFont val="Arial"/>
        <family val="2"/>
      </rPr>
      <t xml:space="preserve"> La politique est celle du "meilleur effort".</t>
    </r>
  </si>
  <si>
    <r>
      <t xml:space="preserve">Des personnes sont identifiées au niveau opérationnel et stratégique pour intervenir en heures non-ouvrées, et sont informées qu'elles pourraient être jointes. </t>
    </r>
    <r>
      <rPr>
        <b/>
        <sz val="10"/>
        <rFont val="Arial"/>
        <family val="2"/>
      </rPr>
      <t>La politique d'astreintes est cadrée et formalisée, et est testé une fois par an.</t>
    </r>
  </si>
  <si>
    <r>
      <t xml:space="preserve">La cellule de crise </t>
    </r>
    <r>
      <rPr>
        <b/>
        <sz val="10"/>
        <rFont val="Arial"/>
        <family val="2"/>
      </rPr>
      <t>ne possède pas d'outils numériques dédiés à la gestion de crise</t>
    </r>
    <r>
      <rPr>
        <sz val="10"/>
        <rFont val="Arial"/>
        <family val="2"/>
      </rPr>
      <t xml:space="preserve">. </t>
    </r>
  </si>
  <si>
    <r>
      <t xml:space="preserve">La cellule de crise possède des </t>
    </r>
    <r>
      <rPr>
        <b/>
        <sz val="10"/>
        <rFont val="Arial"/>
        <family val="2"/>
      </rPr>
      <t>outils numériques dédiés</t>
    </r>
    <r>
      <rPr>
        <sz val="10"/>
        <rFont val="Arial"/>
        <family val="2"/>
      </rPr>
      <t xml:space="preserve">. </t>
    </r>
  </si>
  <si>
    <r>
      <t xml:space="preserve">La cellule de crise possède des outils numériques dédiés </t>
    </r>
    <r>
      <rPr>
        <b/>
        <sz val="10"/>
        <rFont val="Arial"/>
        <family val="2"/>
      </rPr>
      <t>accessibles hors ligne.</t>
    </r>
  </si>
  <si>
    <r>
      <t xml:space="preserve">La cellule de crise possède des outils numériques dédiés accessibles hors ligne, </t>
    </r>
    <r>
      <rPr>
        <b/>
        <sz val="10"/>
        <rFont val="Arial"/>
        <family val="2"/>
      </rPr>
      <t>maintenus en conditions opérationnelles et de sécurité. Ces outils sont utilisés et testés lors d'exercices de crise.</t>
    </r>
  </si>
  <si>
    <r>
      <t xml:space="preserve">La cellule de crise ne dispose </t>
    </r>
    <r>
      <rPr>
        <b/>
        <sz val="10"/>
        <rFont val="Arial"/>
        <family val="2"/>
      </rPr>
      <t xml:space="preserve">pas de moyens </t>
    </r>
    <r>
      <rPr>
        <sz val="10"/>
        <rFont val="Arial"/>
        <family val="2"/>
      </rPr>
      <t>(outils) pour faire circuler l'information.</t>
    </r>
  </si>
  <si>
    <r>
      <t xml:space="preserve">La cellule de crise communique à l'aide de </t>
    </r>
    <r>
      <rPr>
        <b/>
        <sz val="10"/>
        <rFont val="Arial"/>
        <family val="2"/>
      </rPr>
      <t xml:space="preserve">différents moyens </t>
    </r>
    <r>
      <rPr>
        <sz val="10"/>
        <rFont val="Arial"/>
        <family val="2"/>
      </rPr>
      <t xml:space="preserve">(outils) de communications. </t>
    </r>
  </si>
  <si>
    <r>
      <t>L'information circule au sein de la cellule de crise à l'aide d'un</t>
    </r>
    <r>
      <rPr>
        <b/>
        <sz val="10"/>
        <rFont val="Arial"/>
        <family val="2"/>
      </rPr>
      <t xml:space="preserve"> moyen de communication défini</t>
    </r>
    <r>
      <rPr>
        <sz val="10"/>
        <rFont val="Arial"/>
        <family val="2"/>
      </rPr>
      <t xml:space="preserve">. </t>
    </r>
  </si>
  <si>
    <r>
      <t>La cellule de crise dispose d'une</t>
    </r>
    <r>
      <rPr>
        <b/>
        <sz val="10"/>
        <rFont val="Arial"/>
        <family val="2"/>
      </rPr>
      <t xml:space="preserve"> interface unique (type tableau de bord)</t>
    </r>
    <r>
      <rPr>
        <sz val="10"/>
        <rFont val="Arial"/>
        <family val="2"/>
      </rPr>
      <t xml:space="preserve"> pour uniformiser la circulation de l’information. Une communication descendante est mise en place pour fournir de la visibilité sur l'évolution de la situation. </t>
    </r>
  </si>
  <si>
    <r>
      <t xml:space="preserve">Les critères d'activation de la cellule stratégique </t>
    </r>
    <r>
      <rPr>
        <b/>
        <sz val="10"/>
        <rFont val="Arial"/>
        <family val="2"/>
      </rPr>
      <t>ne sont pas définis</t>
    </r>
    <r>
      <rPr>
        <sz val="10"/>
        <rFont val="Arial"/>
        <family val="2"/>
      </rPr>
      <t xml:space="preserve">. </t>
    </r>
  </si>
  <si>
    <r>
      <t xml:space="preserve">Les critères d'activation de la cellule stratégique sont </t>
    </r>
    <r>
      <rPr>
        <b/>
        <sz val="10"/>
        <rFont val="Arial"/>
        <family val="2"/>
      </rPr>
      <t>définis de manière informelle</t>
    </r>
    <r>
      <rPr>
        <sz val="10"/>
        <rFont val="Arial"/>
        <family val="2"/>
      </rPr>
      <t xml:space="preserve">. </t>
    </r>
  </si>
  <si>
    <r>
      <t xml:space="preserve">Les critères d'activation sont formalisés et validés. </t>
    </r>
    <r>
      <rPr>
        <b/>
        <sz val="10"/>
        <rFont val="Arial"/>
        <family val="2"/>
      </rPr>
      <t>Des objectifs et des critères de sortie de crise atteignables sont pré-identifiés. lls sont connus des membres du dispositif.</t>
    </r>
    <r>
      <rPr>
        <sz val="10"/>
        <rFont val="Arial"/>
        <family val="2"/>
      </rPr>
      <t xml:space="preserve"> </t>
    </r>
    <r>
      <rPr>
        <b/>
        <sz val="10"/>
        <rFont val="Arial"/>
        <family val="2"/>
      </rPr>
      <t>Ils prennent en compte les besoins de notification d'incidents vers les autorités.</t>
    </r>
  </si>
  <si>
    <r>
      <t>Les critères d'activation et de désactivation de la cellule stratégique sont</t>
    </r>
    <r>
      <rPr>
        <b/>
        <sz val="10"/>
        <rFont val="Arial"/>
        <family val="2"/>
      </rPr>
      <t xml:space="preserve"> </t>
    </r>
    <r>
      <rPr>
        <sz val="10"/>
        <rFont val="Arial"/>
        <family val="2"/>
      </rPr>
      <t xml:space="preserve">validés. Des objectifs et des critères de sortie de crise atteignables sont pré-identifiés, </t>
    </r>
    <r>
      <rPr>
        <b/>
        <sz val="10"/>
        <rFont val="Arial"/>
        <family val="2"/>
      </rPr>
      <t>en lien avec les équipes métiers, cyber et IT</t>
    </r>
    <r>
      <rPr>
        <sz val="10"/>
        <rFont val="Arial"/>
        <family val="2"/>
      </rPr>
      <t>. lls sont connus des membres du dispositif. Ils prennent en compte les besoins de notification d'incidents vers les autorités.</t>
    </r>
  </si>
  <si>
    <r>
      <t xml:space="preserve">Les critères d'activation et de désactivation des dispositifs opérationnels </t>
    </r>
    <r>
      <rPr>
        <b/>
        <sz val="10"/>
        <rFont val="Arial"/>
        <family val="2"/>
      </rPr>
      <t>ne sont pas définis</t>
    </r>
    <r>
      <rPr>
        <sz val="10"/>
        <rFont val="Arial"/>
        <family val="2"/>
      </rPr>
      <t xml:space="preserve">. </t>
    </r>
  </si>
  <si>
    <r>
      <t>Les critères d'activation et de désactivation des dispositifs opérationnels prévoient en particulier l’activation par</t>
    </r>
    <r>
      <rPr>
        <b/>
        <sz val="10"/>
        <rFont val="Arial"/>
        <family val="2"/>
      </rPr>
      <t xml:space="preserve"> effet de seuil</t>
    </r>
    <r>
      <rPr>
        <sz val="10"/>
        <rFont val="Arial"/>
        <family val="2"/>
      </rPr>
      <t xml:space="preserve"> (par le bas) et l’activation sur </t>
    </r>
    <r>
      <rPr>
        <b/>
        <sz val="10"/>
        <rFont val="Arial"/>
        <family val="2"/>
      </rPr>
      <t>décision du dispositif stratégique</t>
    </r>
    <r>
      <rPr>
        <sz val="10"/>
        <rFont val="Arial"/>
        <family val="2"/>
      </rPr>
      <t xml:space="preserve"> (par le haut).</t>
    </r>
  </si>
  <si>
    <r>
      <t xml:space="preserve">Les critères d'activation et de désactivation des dispositifs opérationnels prévoient en particulier l’activation par effet de seuil (par le bas) et l’activation sur décision du dispositif stratégique (par le haut). Ils sont </t>
    </r>
    <r>
      <rPr>
        <b/>
        <sz val="10"/>
        <rFont val="Arial"/>
        <family val="2"/>
      </rPr>
      <t xml:space="preserve">connus des membres du dispositif </t>
    </r>
    <r>
      <rPr>
        <sz val="10"/>
        <rFont val="Arial"/>
        <family val="2"/>
      </rPr>
      <t xml:space="preserve">de crise et des équipes de gestion d’incident. </t>
    </r>
    <r>
      <rPr>
        <b/>
        <sz val="10"/>
        <rFont val="Arial"/>
        <family val="2"/>
      </rPr>
      <t>Ils prennent en compte les besoins de notification d'incidents vers les autorités et font lien avec la politique de réponse à incident numérique de sécurité.</t>
    </r>
  </si>
  <si>
    <r>
      <t xml:space="preserve">Les critères d’activation et de désactivation du dispositif opérationnel </t>
    </r>
    <r>
      <rPr>
        <b/>
        <sz val="10"/>
        <rFont val="Arial"/>
        <family val="2"/>
      </rPr>
      <t>sont définis en fonction des scénarios cyber de référence</t>
    </r>
    <r>
      <rPr>
        <sz val="10"/>
        <rFont val="Arial"/>
        <family val="2"/>
      </rPr>
      <t xml:space="preserve">. Ils prévoient en particulier l’activation par effet de seuil (par le bas) et l’activation sur décision du dispositif stratégique (par le haut). Ils sont connus des membres du dispositif de crise et des équipes de gestion d’incident. </t>
    </r>
    <r>
      <rPr>
        <b/>
        <sz val="10"/>
        <rFont val="Arial"/>
        <family val="2"/>
      </rPr>
      <t>Ils permettent d’objectiver la mobilisation et la démobilisation d’une cellule stratégique.</t>
    </r>
    <r>
      <rPr>
        <sz val="10"/>
        <rFont val="Arial"/>
        <family val="2"/>
      </rPr>
      <t xml:space="preserve">
Ils prennent en compte les besoins de notification d'incidents vers les autorités et font lien avec la politique de réponse à incident numérique de sécurité.</t>
    </r>
  </si>
  <si>
    <r>
      <t xml:space="preserve">Il n'existe </t>
    </r>
    <r>
      <rPr>
        <b/>
        <sz val="10"/>
        <rFont val="Arial"/>
        <family val="2"/>
      </rPr>
      <t>aucun document de préparation</t>
    </r>
    <r>
      <rPr>
        <sz val="10"/>
        <rFont val="Arial"/>
        <family val="2"/>
      </rPr>
      <t xml:space="preserve"> de la réunion de lancement de crise.</t>
    </r>
  </si>
  <si>
    <r>
      <t xml:space="preserve">Les </t>
    </r>
    <r>
      <rPr>
        <b/>
        <sz val="10"/>
        <rFont val="Arial"/>
        <family val="2"/>
      </rPr>
      <t>personnes conviées</t>
    </r>
    <r>
      <rPr>
        <sz val="10"/>
        <rFont val="Arial"/>
        <family val="2"/>
      </rPr>
      <t xml:space="preserve"> au lancement de crise sont définies en amont d'une crise.</t>
    </r>
  </si>
  <si>
    <r>
      <t xml:space="preserve">Les personnes conviées au lancement de crise sont définies en amont d'une crise. L'organisation dispose d'un </t>
    </r>
    <r>
      <rPr>
        <b/>
        <sz val="10"/>
        <rFont val="Arial"/>
        <family val="2"/>
      </rPr>
      <t>modèle de présentation (fonctionnement du dispositif rappel des rôles et responsabilités, premières orientations / priorités, etc.)</t>
    </r>
    <r>
      <rPr>
        <sz val="10"/>
        <rFont val="Arial"/>
        <family val="2"/>
      </rPr>
      <t xml:space="preserve">. </t>
    </r>
  </si>
  <si>
    <r>
      <t xml:space="preserve">Les personnes conviées au lancement de crise sont définies en amont d'une crise. L'organisation dispose d'un modèle de présentation modèle de présentation (fonctionnement du dispositif rappel des rôles et responsabilités, premières orientations / priorités, etc.) ainsi que d'autres </t>
    </r>
    <r>
      <rPr>
        <b/>
        <sz val="10"/>
        <rFont val="Arial"/>
        <family val="2"/>
      </rPr>
      <t>modèles utiles à la gestion de crise (points de situation, graphique de résolution, présentation de suivi de crise, etc.)</t>
    </r>
    <r>
      <rPr>
        <sz val="10"/>
        <rFont val="Arial"/>
        <family val="2"/>
      </rPr>
      <t xml:space="preserve">. </t>
    </r>
  </si>
  <si>
    <r>
      <t>Les décisions prises pendant la crise ne font pas</t>
    </r>
    <r>
      <rPr>
        <b/>
        <sz val="10"/>
        <rFont val="Arial"/>
        <family val="2"/>
      </rPr>
      <t xml:space="preserve"> l'objet d'un suivi.</t>
    </r>
  </si>
  <si>
    <r>
      <t xml:space="preserve">Les décisions prises pendant la crise font l'objet d'un </t>
    </r>
    <r>
      <rPr>
        <b/>
        <sz val="10"/>
        <rFont val="Arial"/>
        <family val="2"/>
      </rPr>
      <t>suivi informel.</t>
    </r>
  </si>
  <si>
    <r>
      <t xml:space="preserve">Un </t>
    </r>
    <r>
      <rPr>
        <b/>
        <sz val="10"/>
        <rFont val="Arial"/>
        <family val="2"/>
      </rPr>
      <t xml:space="preserve">registre (type main courante) </t>
    </r>
    <r>
      <rPr>
        <sz val="10"/>
        <rFont val="Arial"/>
        <family val="2"/>
      </rPr>
      <t>est mis en place pour suivre les décisions prises pendant la crise.</t>
    </r>
  </si>
  <si>
    <r>
      <t xml:space="preserve">Un registre (type main courante) est mis en place pour suivre les </t>
    </r>
    <r>
      <rPr>
        <b/>
        <sz val="10"/>
        <rFont val="Arial"/>
        <family val="2"/>
      </rPr>
      <t>risques</t>
    </r>
    <r>
      <rPr>
        <sz val="10"/>
        <rFont val="Arial"/>
        <family val="2"/>
      </rPr>
      <t xml:space="preserve">, les </t>
    </r>
    <r>
      <rPr>
        <b/>
        <sz val="10"/>
        <rFont val="Arial"/>
        <family val="2"/>
      </rPr>
      <t>dérogations</t>
    </r>
    <r>
      <rPr>
        <sz val="10"/>
        <rFont val="Arial"/>
        <family val="2"/>
      </rPr>
      <t xml:space="preserve">, et les </t>
    </r>
    <r>
      <rPr>
        <b/>
        <sz val="10"/>
        <rFont val="Arial"/>
        <family val="2"/>
      </rPr>
      <t xml:space="preserve">communications </t>
    </r>
    <r>
      <rPr>
        <sz val="10"/>
        <rFont val="Arial"/>
        <family val="2"/>
      </rPr>
      <t xml:space="preserve">internes et externes, y compris les sollicitations des clients, des partenaires et des autorités. </t>
    </r>
  </si>
  <si>
    <r>
      <rPr>
        <b/>
        <sz val="10"/>
        <rFont val="Arial"/>
        <family val="2"/>
      </rPr>
      <t>Aucun processus d'évaluation</t>
    </r>
    <r>
      <rPr>
        <sz val="10"/>
        <rFont val="Arial"/>
        <family val="2"/>
      </rPr>
      <t xml:space="preserve"> des critères de sortie de crise n'est mis en place.</t>
    </r>
  </si>
  <si>
    <r>
      <t xml:space="preserve">Les processus </t>
    </r>
    <r>
      <rPr>
        <b/>
        <sz val="10"/>
        <rFont val="Arial"/>
        <family val="2"/>
      </rPr>
      <t>prévoient l'évaluation des critères</t>
    </r>
    <r>
      <rPr>
        <sz val="10"/>
        <rFont val="Arial"/>
        <family val="2"/>
      </rPr>
      <t xml:space="preserve"> de sortie de crise au démarrage de la crise.</t>
    </r>
  </si>
  <si>
    <r>
      <t xml:space="preserve">Les processus prévoient une </t>
    </r>
    <r>
      <rPr>
        <b/>
        <sz val="10"/>
        <rFont val="Arial"/>
        <family val="2"/>
      </rPr>
      <t>réévaluation</t>
    </r>
    <r>
      <rPr>
        <sz val="10"/>
        <rFont val="Arial"/>
        <family val="2"/>
      </rPr>
      <t xml:space="preserve"> des critères de sortie de crise </t>
    </r>
    <r>
      <rPr>
        <b/>
        <sz val="10"/>
        <rFont val="Arial"/>
        <family val="2"/>
      </rPr>
      <t>pendant la crise</t>
    </r>
    <r>
      <rPr>
        <sz val="10"/>
        <rFont val="Arial"/>
        <family val="2"/>
      </rPr>
      <t xml:space="preserve">. </t>
    </r>
  </si>
  <si>
    <r>
      <t xml:space="preserve">Le processus de réévaluation des critères de sortie de crise  </t>
    </r>
    <r>
      <rPr>
        <b/>
        <sz val="10"/>
        <rFont val="Arial"/>
        <family val="2"/>
      </rPr>
      <t>prend en compte</t>
    </r>
    <r>
      <rPr>
        <sz val="10"/>
        <rFont val="Arial"/>
        <family val="2"/>
      </rPr>
      <t xml:space="preserve">, en particulier, les </t>
    </r>
    <r>
      <rPr>
        <b/>
        <sz val="10"/>
        <rFont val="Arial"/>
        <family val="2"/>
      </rPr>
      <t>connaissances</t>
    </r>
    <r>
      <rPr>
        <sz val="10"/>
        <rFont val="Arial"/>
        <family val="2"/>
      </rPr>
      <t xml:space="preserve"> sur l’attaque, le </t>
    </r>
    <r>
      <rPr>
        <b/>
        <sz val="10"/>
        <rFont val="Arial"/>
        <family val="2"/>
      </rPr>
      <t>rétablissement</t>
    </r>
    <r>
      <rPr>
        <sz val="10"/>
        <rFont val="Arial"/>
        <family val="2"/>
      </rPr>
      <t xml:space="preserve"> des services et la</t>
    </r>
    <r>
      <rPr>
        <b/>
        <sz val="10"/>
        <rFont val="Arial"/>
        <family val="2"/>
      </rPr>
      <t xml:space="preserve"> remise en production</t>
    </r>
    <r>
      <rPr>
        <sz val="10"/>
        <rFont val="Arial"/>
        <family val="2"/>
      </rPr>
      <t xml:space="preserve"> des systèmes affectés.</t>
    </r>
  </si>
  <si>
    <r>
      <t xml:space="preserve">La logistique de crise </t>
    </r>
    <r>
      <rPr>
        <b/>
        <sz val="10"/>
        <rFont val="Arial"/>
        <family val="2"/>
      </rPr>
      <t>n'a pas été formalisée</t>
    </r>
    <r>
      <rPr>
        <sz val="10"/>
        <rFont val="Arial"/>
        <family val="2"/>
      </rPr>
      <t>.</t>
    </r>
  </si>
  <si>
    <r>
      <t xml:space="preserve">Des </t>
    </r>
    <r>
      <rPr>
        <b/>
        <sz val="10"/>
        <rFont val="Arial"/>
        <family val="2"/>
      </rPr>
      <t xml:space="preserve">salles de réunions </t>
    </r>
    <r>
      <rPr>
        <sz val="10"/>
        <rFont val="Arial"/>
        <family val="2"/>
      </rPr>
      <t xml:space="preserve">permettant aux différentes cellules de crise de se retrouver et de travailler ensemble sont </t>
    </r>
    <r>
      <rPr>
        <b/>
        <sz val="10"/>
        <rFont val="Arial"/>
        <family val="2"/>
      </rPr>
      <t>identifiées et mobilisables</t>
    </r>
    <r>
      <rPr>
        <sz val="10"/>
        <rFont val="Arial"/>
        <family val="2"/>
      </rPr>
      <t>.</t>
    </r>
  </si>
  <si>
    <r>
      <t xml:space="preserve">Des salles de réunions permettant aux différentes cellules de crise de se retrouver et de travailler ensemble sont mises à disposition. Si des </t>
    </r>
    <r>
      <rPr>
        <b/>
        <sz val="10"/>
        <rFont val="Arial"/>
        <family val="2"/>
      </rPr>
      <t>prestataires</t>
    </r>
    <r>
      <rPr>
        <sz val="10"/>
        <rFont val="Arial"/>
        <family val="2"/>
      </rPr>
      <t xml:space="preserve"> sont mobilisés, une</t>
    </r>
    <r>
      <rPr>
        <b/>
        <sz val="10"/>
        <rFont val="Arial"/>
        <family val="2"/>
      </rPr>
      <t xml:space="preserve"> liste nominative</t>
    </r>
    <r>
      <rPr>
        <sz val="10"/>
        <rFont val="Arial"/>
        <family val="2"/>
      </rPr>
      <t xml:space="preserve"> des personnes est communiquée aux équipes logistiques pour fournir des </t>
    </r>
    <r>
      <rPr>
        <b/>
        <sz val="10"/>
        <rFont val="Arial"/>
        <family val="2"/>
      </rPr>
      <t>badges</t>
    </r>
    <r>
      <rPr>
        <sz val="10"/>
        <rFont val="Arial"/>
        <family val="2"/>
      </rPr>
      <t xml:space="preserve"> et un </t>
    </r>
    <r>
      <rPr>
        <b/>
        <sz val="10"/>
        <rFont val="Arial"/>
        <family val="2"/>
      </rPr>
      <t>accès</t>
    </r>
    <r>
      <rPr>
        <sz val="10"/>
        <rFont val="Arial"/>
        <family val="2"/>
      </rPr>
      <t xml:space="preserve"> aux locaux. 
Une p</t>
    </r>
    <r>
      <rPr>
        <b/>
        <sz val="10"/>
        <rFont val="Arial"/>
        <family val="2"/>
      </rPr>
      <t>ersonne est dédiée au suivi RH</t>
    </r>
    <r>
      <rPr>
        <sz val="10"/>
        <rFont val="Arial"/>
        <family val="2"/>
      </rPr>
      <t>.</t>
    </r>
  </si>
  <si>
    <r>
      <t xml:space="preserve">Des salles de réunions permettant aux différentes cellules de crise de se retrouver et de travailler ensemble sont mises à disposition. Si des prestataires sont mobilisés, une liste nominative des personnes est communiquée aux équipes logistiques pour fournir des badges et un accès aux locaux. 
Une personne est dédiée au suivi RH. Des </t>
    </r>
    <r>
      <rPr>
        <b/>
        <sz val="10"/>
        <rFont val="Arial"/>
        <family val="2"/>
      </rPr>
      <t>moyens</t>
    </r>
    <r>
      <rPr>
        <sz val="10"/>
        <rFont val="Arial"/>
        <family val="2"/>
      </rPr>
      <t xml:space="preserve"> de restauration, de logement, de transport sont mis à disposition des équipes impliquées, y compris</t>
    </r>
    <r>
      <rPr>
        <b/>
        <sz val="10"/>
        <rFont val="Arial"/>
        <family val="2"/>
      </rPr>
      <t xml:space="preserve"> en dehors du temps de travail habituel</t>
    </r>
    <r>
      <rPr>
        <sz val="10"/>
        <rFont val="Arial"/>
        <family val="2"/>
      </rPr>
      <t xml:space="preserve">. Les </t>
    </r>
    <r>
      <rPr>
        <b/>
        <sz val="10"/>
        <rFont val="Arial"/>
        <family val="2"/>
      </rPr>
      <t>besoins familiaux</t>
    </r>
    <r>
      <rPr>
        <sz val="10"/>
        <rFont val="Arial"/>
        <family val="2"/>
      </rPr>
      <t xml:space="preserve"> sont pris en compte voire solutionnés.</t>
    </r>
  </si>
  <si>
    <r>
      <t xml:space="preserve">Les besoins d'assurance en cas de crise cyber ne </t>
    </r>
    <r>
      <rPr>
        <b/>
        <sz val="10"/>
        <rFont val="Arial"/>
        <family val="2"/>
      </rPr>
      <t>sont pas identifiés.</t>
    </r>
    <r>
      <rPr>
        <sz val="10"/>
        <rFont val="Arial"/>
        <family val="2"/>
      </rPr>
      <t xml:space="preserve"> L'étendue de la couverture d'assurance n'est</t>
    </r>
    <r>
      <rPr>
        <b/>
        <sz val="10"/>
        <rFont val="Arial"/>
        <family val="2"/>
      </rPr>
      <t xml:space="preserve"> pas clairement identifiée.</t>
    </r>
    <r>
      <rPr>
        <sz val="10"/>
        <rFont val="Arial"/>
        <family val="2"/>
      </rPr>
      <t xml:space="preserve"> </t>
    </r>
  </si>
  <si>
    <r>
      <t xml:space="preserve"> Les </t>
    </r>
    <r>
      <rPr>
        <b/>
        <sz val="10"/>
        <rFont val="Arial"/>
        <family val="2"/>
      </rPr>
      <t>besoins</t>
    </r>
    <r>
      <rPr>
        <sz val="10"/>
        <rFont val="Arial"/>
        <family val="2"/>
      </rPr>
      <t xml:space="preserve"> en cas de crise cyber sont </t>
    </r>
    <r>
      <rPr>
        <b/>
        <sz val="10"/>
        <rFont val="Arial"/>
        <family val="2"/>
      </rPr>
      <t>identifiés</t>
    </r>
    <r>
      <rPr>
        <sz val="10"/>
        <rFont val="Arial"/>
        <family val="2"/>
      </rPr>
      <t xml:space="preserve"> pour </t>
    </r>
    <r>
      <rPr>
        <b/>
        <sz val="10"/>
        <rFont val="Arial"/>
        <family val="2"/>
      </rPr>
      <t>compléter les</t>
    </r>
    <r>
      <rPr>
        <sz val="10"/>
        <rFont val="Arial"/>
        <family val="2"/>
      </rPr>
      <t xml:space="preserve"> </t>
    </r>
    <r>
      <rPr>
        <b/>
        <sz val="10"/>
        <rFont val="Arial"/>
        <family val="2"/>
      </rPr>
      <t>dispositifs opérationnels existants</t>
    </r>
    <r>
      <rPr>
        <sz val="10"/>
        <rFont val="Arial"/>
        <family val="2"/>
      </rPr>
      <t xml:space="preserve"> (expertise, couverture des frais, etc.). Un </t>
    </r>
    <r>
      <rPr>
        <b/>
        <sz val="10"/>
        <rFont val="Arial"/>
        <family val="2"/>
      </rPr>
      <t xml:space="preserve">état des lieux </t>
    </r>
    <r>
      <rPr>
        <sz val="10"/>
        <rFont val="Arial"/>
        <family val="2"/>
      </rPr>
      <t>est mené pour identifier la couverture et les polices existantes au sein de l’organisation.</t>
    </r>
  </si>
  <si>
    <r>
      <t xml:space="preserve">Les besoins en cas de crise cyber sont identifiés pour compléter les dispositifs opérationnels existants (expertise, couverture des frais, etc.). Un état des lieux est mené pour identifier la couverture et les polices existantes au sein de l’organisation.  
Un </t>
    </r>
    <r>
      <rPr>
        <b/>
        <sz val="10"/>
        <rFont val="Arial"/>
        <family val="2"/>
      </rPr>
      <t>seuil d’activation</t>
    </r>
    <r>
      <rPr>
        <sz val="10"/>
        <rFont val="Arial"/>
        <family val="2"/>
      </rPr>
      <t xml:space="preserve"> des polices d’assurance est défini. Sa </t>
    </r>
    <r>
      <rPr>
        <b/>
        <sz val="10"/>
        <rFont val="Arial"/>
        <family val="2"/>
      </rPr>
      <t>mise en œuvre est testée</t>
    </r>
    <r>
      <rPr>
        <sz val="10"/>
        <rFont val="Arial"/>
        <family val="2"/>
      </rPr>
      <t xml:space="preserve"> dans le cadre d’un exercice de gestion de crise cyber.
Une </t>
    </r>
    <r>
      <rPr>
        <b/>
        <sz val="10"/>
        <rFont val="Arial"/>
        <family val="2"/>
      </rPr>
      <t xml:space="preserve">fiche de bonnes pratiques </t>
    </r>
    <r>
      <rPr>
        <sz val="10"/>
        <rFont val="Arial"/>
        <family val="2"/>
      </rPr>
      <t xml:space="preserve">est </t>
    </r>
    <r>
      <rPr>
        <b/>
        <sz val="10"/>
        <rFont val="Arial"/>
        <family val="2"/>
      </rPr>
      <t xml:space="preserve">formalisée </t>
    </r>
    <r>
      <rPr>
        <sz val="10"/>
        <rFont val="Arial"/>
        <family val="2"/>
      </rPr>
      <t>pour faciliter l’utilisation de la police d’assurance en cas de crise : contacts de l’assureur, conservation des justificatifs etc.</t>
    </r>
  </si>
  <si>
    <r>
      <t xml:space="preserve"> Un état des lieux est mené pour identifier la couverture et les polices existantes au sein de l’organisation.
Ces besoins en cas de crise cyber sont identifiés pour compléter les dispositifs opérationnels existants (expertise, couverture des frais, etc.).
Une fiche de bonnes pratiques est formalisée pour faciliter l’utilisation de la police d’assurance en cas de crise : contacts de l’assureur, conservation des justificatifs etc.
Un seuil d’activation des polices d’assurance est défini. Sa mise en œuvre est testée dans le cadre </t>
    </r>
    <r>
      <rPr>
        <b/>
        <sz val="10"/>
        <rFont val="Arial"/>
        <family val="2"/>
      </rPr>
      <t>d’exercice de gestion de crise cyber avec le cyber assureur</t>
    </r>
    <r>
      <rPr>
        <sz val="10"/>
        <rFont val="Arial"/>
        <family val="2"/>
      </rPr>
      <t xml:space="preserve">.
</t>
    </r>
    <r>
      <rPr>
        <b/>
        <sz val="10"/>
        <rFont val="Arial"/>
        <family val="2"/>
      </rPr>
      <t>L’utilisation du contrat d’assurance fait l’objet d’un retour d’expérience</t>
    </r>
    <r>
      <rPr>
        <sz val="10"/>
        <rFont val="Arial"/>
        <family val="2"/>
      </rPr>
      <t xml:space="preserve"> après chaque activation.</t>
    </r>
  </si>
  <si>
    <r>
      <t xml:space="preserve">Il n'existe </t>
    </r>
    <r>
      <rPr>
        <b/>
        <sz val="10"/>
        <rFont val="Arial"/>
        <family val="2"/>
      </rPr>
      <t>pas de processus</t>
    </r>
    <r>
      <rPr>
        <sz val="10"/>
        <rFont val="Arial"/>
        <family val="2"/>
      </rPr>
      <t xml:space="preserve"> pour activer l'assurance cyber.</t>
    </r>
  </si>
  <si>
    <r>
      <t xml:space="preserve">L’assurance cyber est activée sur </t>
    </r>
    <r>
      <rPr>
        <b/>
        <sz val="10"/>
        <rFont val="Arial"/>
        <family val="2"/>
      </rPr>
      <t>décision de la cellule stratégique</t>
    </r>
    <r>
      <rPr>
        <sz val="10"/>
        <rFont val="Arial"/>
        <family val="2"/>
      </rPr>
      <t>.</t>
    </r>
  </si>
  <si>
    <r>
      <t xml:space="preserve">L’assurance cyber est activée sur décision de la cellule stratégique, </t>
    </r>
    <r>
      <rPr>
        <b/>
        <sz val="10"/>
        <rFont val="Arial"/>
        <family val="2"/>
      </rPr>
      <t>selon les critères préétablis</t>
    </r>
    <r>
      <rPr>
        <sz val="10"/>
        <rFont val="Arial"/>
        <family val="2"/>
      </rPr>
      <t>.</t>
    </r>
  </si>
  <si>
    <r>
      <t xml:space="preserve">L’assurance cyber est activée sur décision de la cellule stratégique, selon les critères préétablis. Une </t>
    </r>
    <r>
      <rPr>
        <b/>
        <sz val="10"/>
        <rFont val="Arial"/>
        <family val="2"/>
      </rPr>
      <t>synthèse des évènements</t>
    </r>
    <r>
      <rPr>
        <sz val="10"/>
        <rFont val="Arial"/>
        <family val="2"/>
      </rPr>
      <t xml:space="preserve"> et de la situation actuelle est </t>
    </r>
    <r>
      <rPr>
        <b/>
        <sz val="10"/>
        <rFont val="Arial"/>
        <family val="2"/>
      </rPr>
      <t>formalisée</t>
    </r>
    <r>
      <rPr>
        <sz val="10"/>
        <rFont val="Arial"/>
        <family val="2"/>
      </rPr>
      <t xml:space="preserve"> pour la partager avec l’assureur.</t>
    </r>
  </si>
  <si>
    <r>
      <t xml:space="preserve">La liste des parties prenantes à contacter ou tenir informées </t>
    </r>
    <r>
      <rPr>
        <b/>
        <sz val="10"/>
        <rFont val="Arial"/>
        <family val="2"/>
      </rPr>
      <t>n'est pas formalisée</t>
    </r>
    <r>
      <rPr>
        <sz val="10"/>
        <rFont val="Arial"/>
        <family val="2"/>
      </rPr>
      <t xml:space="preserve">. </t>
    </r>
  </si>
  <si>
    <r>
      <t xml:space="preserve">La liste des parties prenantes est </t>
    </r>
    <r>
      <rPr>
        <b/>
        <sz val="10"/>
        <rFont val="Arial"/>
        <family val="2"/>
      </rPr>
      <t>pré-identifiée</t>
    </r>
    <r>
      <rPr>
        <sz val="10"/>
        <rFont val="Arial"/>
        <family val="2"/>
      </rPr>
      <t xml:space="preserve"> avec leurs </t>
    </r>
    <r>
      <rPr>
        <b/>
        <sz val="10"/>
        <rFont val="Arial"/>
        <family val="2"/>
      </rPr>
      <t>contacts</t>
    </r>
    <r>
      <rPr>
        <sz val="10"/>
        <rFont val="Arial"/>
        <family val="2"/>
      </rPr>
      <t xml:space="preserve">.
</t>
    </r>
    <r>
      <rPr>
        <b/>
        <sz val="10"/>
        <rFont val="Arial"/>
        <family val="2"/>
      </rPr>
      <t>Les contacts suivants sont notamment identifiés:
- contacts internes
- autorités</t>
    </r>
  </si>
  <si>
    <r>
      <t xml:space="preserve">La liste des parties prenantes est </t>
    </r>
    <r>
      <rPr>
        <b/>
        <sz val="10"/>
        <rFont val="Arial"/>
        <family val="2"/>
      </rPr>
      <t>pré-identifiée</t>
    </r>
    <r>
      <rPr>
        <sz val="10"/>
        <rFont val="Arial"/>
        <family val="2"/>
      </rPr>
      <t xml:space="preserve"> avec leurs </t>
    </r>
    <r>
      <rPr>
        <b/>
        <sz val="10"/>
        <rFont val="Arial"/>
        <family val="2"/>
      </rPr>
      <t>contacts</t>
    </r>
    <r>
      <rPr>
        <sz val="10"/>
        <rFont val="Arial"/>
        <family val="2"/>
      </rPr>
      <t xml:space="preserve">, avec une </t>
    </r>
    <r>
      <rPr>
        <b/>
        <sz val="10"/>
        <rFont val="Arial"/>
        <family val="2"/>
      </rPr>
      <t>contribution des équipes IT.</t>
    </r>
    <r>
      <rPr>
        <sz val="10"/>
        <rFont val="Arial"/>
        <family val="2"/>
      </rPr>
      <t xml:space="preserve">
Les contacts suivants sont notamment identifiés:
- contacts internes
- autorités
</t>
    </r>
    <r>
      <rPr>
        <b/>
        <sz val="10"/>
        <rFont val="Arial"/>
        <family val="2"/>
      </rPr>
      <t>- public / média</t>
    </r>
  </si>
  <si>
    <r>
      <t>La liste des parties prenantes est pré-identifiée avec leurs contacts avec une contribution des équipes IT. Le contact d'urgence ainsi que le</t>
    </r>
    <r>
      <rPr>
        <b/>
        <sz val="10"/>
        <rFont val="Arial"/>
        <family val="2"/>
      </rPr>
      <t xml:space="preserve"> moyen de communication de secours </t>
    </r>
    <r>
      <rPr>
        <sz val="10"/>
        <rFont val="Arial"/>
        <family val="2"/>
      </rPr>
      <t xml:space="preserve">des clients et fournisseurs les plus critiques est prévu dans les contrats. Un </t>
    </r>
    <r>
      <rPr>
        <b/>
        <sz val="10"/>
        <rFont val="Arial"/>
        <family val="2"/>
      </rPr>
      <t>fichier presse</t>
    </r>
    <r>
      <rPr>
        <sz val="10"/>
        <rFont val="Arial"/>
        <family val="2"/>
      </rPr>
      <t xml:space="preserve"> (liste des contacts des journalistes ainsi que les supports pour lesquels ils rédigent) est </t>
    </r>
    <r>
      <rPr>
        <b/>
        <sz val="10"/>
        <rFont val="Arial"/>
        <family val="2"/>
      </rPr>
      <t>disponible et stocké hors ligne</t>
    </r>
    <r>
      <rPr>
        <sz val="10"/>
        <rFont val="Arial"/>
        <family val="2"/>
      </rPr>
      <t xml:space="preserve">. 
Les contacts suivants sont notamment identifiés:
- contacts internes
- autorités
- public / média
</t>
    </r>
    <r>
      <rPr>
        <b/>
        <sz val="10"/>
        <rFont val="Arial"/>
        <family val="2"/>
      </rPr>
      <t>- clients importants
- fournisseurs
- partenaires techniques (CSIRT, etc.)</t>
    </r>
  </si>
  <si>
    <r>
      <t xml:space="preserve">L'organisation ne possède </t>
    </r>
    <r>
      <rPr>
        <b/>
        <sz val="10"/>
        <rFont val="Arial"/>
        <family val="2"/>
      </rPr>
      <t>pas de moyens de communication alternatifs</t>
    </r>
    <r>
      <rPr>
        <sz val="10"/>
        <rFont val="Arial"/>
        <family val="2"/>
      </rPr>
      <t>.</t>
    </r>
  </si>
  <si>
    <r>
      <t xml:space="preserve">L'organisation possède des moyens de communication alternatifs </t>
    </r>
    <r>
      <rPr>
        <b/>
        <sz val="10"/>
        <rFont val="Arial"/>
        <family val="2"/>
      </rPr>
      <t>internes</t>
    </r>
    <r>
      <rPr>
        <sz val="10"/>
        <rFont val="Arial"/>
        <family val="2"/>
      </rPr>
      <t>.</t>
    </r>
  </si>
  <si>
    <r>
      <t>L'organisation possède des moyens de communication alternatifs</t>
    </r>
    <r>
      <rPr>
        <b/>
        <sz val="10"/>
        <rFont val="Arial"/>
        <family val="2"/>
      </rPr>
      <t xml:space="preserve"> internes et externes</t>
    </r>
    <r>
      <rPr>
        <sz val="10"/>
        <rFont val="Arial"/>
        <family val="2"/>
      </rPr>
      <t>.</t>
    </r>
  </si>
  <si>
    <r>
      <t xml:space="preserve">Des moyens de communication alternatifs internes et externes sont </t>
    </r>
    <r>
      <rPr>
        <b/>
        <sz val="10"/>
        <rFont val="Arial"/>
        <family val="2"/>
      </rPr>
      <t>identifiés</t>
    </r>
    <r>
      <rPr>
        <sz val="10"/>
        <rFont val="Arial"/>
        <family val="2"/>
      </rPr>
      <t xml:space="preserve">. Ils peuvent servir à </t>
    </r>
    <r>
      <rPr>
        <b/>
        <sz val="10"/>
        <rFont val="Arial"/>
        <family val="2"/>
      </rPr>
      <t xml:space="preserve">atteindre les différentes cibles </t>
    </r>
    <r>
      <rPr>
        <sz val="10"/>
        <rFont val="Arial"/>
        <family val="2"/>
      </rPr>
      <t>de la communication de crise.</t>
    </r>
    <r>
      <rPr>
        <b/>
        <sz val="10"/>
        <rFont val="Arial"/>
        <family val="2"/>
      </rPr>
      <t xml:space="preserve"> Ces solutions sont maintenues en conditions opérationnelles et de sécurité, et testées une fois par an.</t>
    </r>
  </si>
  <si>
    <r>
      <t>La stratégie de communication de crise en cas d'incident cyber</t>
    </r>
    <r>
      <rPr>
        <b/>
        <sz val="10"/>
        <rFont val="Arial"/>
        <family val="2"/>
      </rPr>
      <t xml:space="preserve"> n'est pas formalisée</t>
    </r>
    <r>
      <rPr>
        <sz val="10"/>
        <rFont val="Arial"/>
        <family val="2"/>
      </rPr>
      <t xml:space="preserve">. </t>
    </r>
  </si>
  <si>
    <r>
      <t xml:space="preserve">Une </t>
    </r>
    <r>
      <rPr>
        <b/>
        <sz val="10"/>
        <rFont val="Arial"/>
        <family val="2"/>
      </rPr>
      <t xml:space="preserve">stratégie </t>
    </r>
    <r>
      <rPr>
        <sz val="10"/>
        <rFont val="Arial"/>
        <family val="2"/>
      </rPr>
      <t xml:space="preserve">de  crise en cas d'incident cyber est établie de </t>
    </r>
    <r>
      <rPr>
        <b/>
        <sz val="10"/>
        <rFont val="Arial"/>
        <family val="2"/>
      </rPr>
      <t>manière</t>
    </r>
    <r>
      <rPr>
        <sz val="10"/>
        <rFont val="Arial"/>
        <family val="2"/>
      </rPr>
      <t xml:space="preserve"> </t>
    </r>
    <r>
      <rPr>
        <b/>
        <sz val="10"/>
        <rFont val="Arial"/>
        <family val="2"/>
      </rPr>
      <t>informelle</t>
    </r>
    <r>
      <rPr>
        <sz val="10"/>
        <rFont val="Arial"/>
        <family val="2"/>
      </rPr>
      <t>.</t>
    </r>
  </si>
  <si>
    <r>
      <t xml:space="preserve">Une stratégie de communication de crise en cas d'incident cyber est </t>
    </r>
    <r>
      <rPr>
        <b/>
        <sz val="10"/>
        <rFont val="Arial"/>
        <family val="2"/>
      </rPr>
      <t xml:space="preserve">formalisée et validée </t>
    </r>
    <r>
      <rPr>
        <sz val="10"/>
        <rFont val="Arial"/>
        <family val="2"/>
      </rPr>
      <t xml:space="preserve">sur la base de </t>
    </r>
    <r>
      <rPr>
        <b/>
        <sz val="10"/>
        <rFont val="Arial"/>
        <family val="2"/>
      </rPr>
      <t>scénarios de référence cyber</t>
    </r>
    <r>
      <rPr>
        <sz val="10"/>
        <rFont val="Arial"/>
        <family val="2"/>
      </rPr>
      <t xml:space="preserve"> sont disponibles. Des </t>
    </r>
    <r>
      <rPr>
        <b/>
        <sz val="10"/>
        <rFont val="Arial"/>
        <family val="2"/>
      </rPr>
      <t>éléments de langage sont formalisés</t>
    </r>
    <r>
      <rPr>
        <sz val="10"/>
        <rFont val="Arial"/>
        <family val="2"/>
      </rPr>
      <t xml:space="preserve"> en fonction des scénarios cyber de référence identifiés. Plusieurs sujets médiatiques spécifiques sont anticipés (e.g. attribution de l'attaque).</t>
    </r>
  </si>
  <si>
    <r>
      <t xml:space="preserve">Une stratégie de communication de crise en cas d'incident cyber est formalisée et validée et testée lors d'exercices de crise cyber. Les </t>
    </r>
    <r>
      <rPr>
        <b/>
        <sz val="10"/>
        <rFont val="Arial"/>
        <family val="2"/>
      </rPr>
      <t>équipes sont familiarisées et entraînées à la communication de crise cyber</t>
    </r>
    <r>
      <rPr>
        <sz val="10"/>
        <rFont val="Arial"/>
        <family val="2"/>
      </rPr>
      <t xml:space="preserve"> et assurent une formation régulière auprès des agents et des responsables de l’entité.  Des scénarios de référence cyber sont disponibles. Des éléments de langage sont formalisés en fonction des scénarios cyber de référence identifiés. Plusieurs sujets médiatiques spécifiques sont anticipés (e.g. attribution de l'attaque).
</t>
    </r>
    <r>
      <rPr>
        <b/>
        <sz val="10"/>
        <rFont val="Arial"/>
        <family val="2"/>
      </rPr>
      <t>Un porte-parole de crise a été pré-identifié.</t>
    </r>
  </si>
  <si>
    <r>
      <t xml:space="preserve">Comment est réalisée l'analyse de risque communicationnelle  </t>
    </r>
    <r>
      <rPr>
        <sz val="10"/>
        <rFont val="Arial"/>
        <family val="2"/>
      </rPr>
      <t>(pour identifier les risques provenant de communications de médias, de salariés, de concurrents, d'autorités, etc.)</t>
    </r>
    <r>
      <rPr>
        <b/>
        <sz val="10"/>
        <rFont val="Arial"/>
        <family val="2"/>
      </rPr>
      <t xml:space="preserve"> ?</t>
    </r>
  </si>
  <si>
    <r>
      <rPr>
        <b/>
        <sz val="10"/>
        <rFont val="Arial"/>
        <family val="2"/>
      </rPr>
      <t xml:space="preserve">Aucune méthode d'analyse de risque communicationnelle  </t>
    </r>
    <r>
      <rPr>
        <sz val="10"/>
        <rFont val="Arial"/>
        <family val="2"/>
      </rPr>
      <t xml:space="preserve">n'est disponible. </t>
    </r>
  </si>
  <si>
    <r>
      <t xml:space="preserve">Les </t>
    </r>
    <r>
      <rPr>
        <b/>
        <sz val="10"/>
        <rFont val="Arial"/>
        <family val="2"/>
      </rPr>
      <t>grandes orientations permettant d'identifier les risques communicationnelles</t>
    </r>
    <r>
      <rPr>
        <sz val="10"/>
        <rFont val="Arial"/>
        <family val="2"/>
      </rPr>
      <t xml:space="preserve"> sont </t>
    </r>
    <r>
      <rPr>
        <b/>
        <sz val="10"/>
        <rFont val="Arial"/>
        <family val="2"/>
      </rPr>
      <t>identifiées</t>
    </r>
    <r>
      <rPr>
        <sz val="10"/>
        <rFont val="Arial"/>
        <family val="2"/>
      </rPr>
      <t xml:space="preserve"> mais non </t>
    </r>
    <r>
      <rPr>
        <b/>
        <sz val="10"/>
        <rFont val="Arial"/>
        <family val="2"/>
      </rPr>
      <t>formalisées</t>
    </r>
    <r>
      <rPr>
        <sz val="10"/>
        <rFont val="Arial"/>
        <family val="2"/>
      </rPr>
      <t>.</t>
    </r>
  </si>
  <si>
    <r>
      <t xml:space="preserve">Les grandes orientations permettant d'identifier les risques communicationnelles définis </t>
    </r>
    <r>
      <rPr>
        <b/>
        <sz val="10"/>
        <rFont val="Arial"/>
        <family val="2"/>
      </rPr>
      <t>dans un document (procédure, méthode, etc.)</t>
    </r>
    <r>
      <rPr>
        <sz val="10"/>
        <rFont val="Arial"/>
        <family val="2"/>
      </rPr>
      <t xml:space="preserve">. L'analyse de risque médiatique </t>
    </r>
    <r>
      <rPr>
        <b/>
        <sz val="10"/>
        <rFont val="Arial"/>
        <family val="2"/>
      </rPr>
      <t xml:space="preserve">s'appuie sur les scénarios de référence cyber. </t>
    </r>
  </si>
  <si>
    <r>
      <t xml:space="preserve">L'équipe juridique </t>
    </r>
    <r>
      <rPr>
        <b/>
        <sz val="10"/>
        <rFont val="Arial"/>
        <family val="2"/>
      </rPr>
      <t>n'est pas mobilisée</t>
    </r>
    <r>
      <rPr>
        <sz val="10"/>
        <rFont val="Arial"/>
        <family val="2"/>
      </rPr>
      <t xml:space="preserve"> dans la gestion de la crise cyber. </t>
    </r>
  </si>
  <si>
    <r>
      <t xml:space="preserve">L'équipe juridique est mobilisée dans la gestion de crise cyber afin </t>
    </r>
    <r>
      <rPr>
        <b/>
        <sz val="10"/>
        <rFont val="Arial"/>
        <family val="2"/>
      </rPr>
      <t>d'identifier les obligations qui ne pourront pas être respectée</t>
    </r>
    <r>
      <rPr>
        <sz val="10"/>
        <rFont val="Arial"/>
        <family val="2"/>
      </rPr>
      <t>s auprès des partenaires, clients et fournisseurs.</t>
    </r>
  </si>
  <si>
    <r>
      <t xml:space="preserve">L'équipe juridique est mobilisée dans la gestion de crise cyber afin d'identifier les obligations qui ne pourront pas être respectées auprès des partenaires, clients et fournisseurs. Elle s'assure en lien avec les équipes communication, achats et commerciales de la </t>
    </r>
    <r>
      <rPr>
        <b/>
        <sz val="10"/>
        <rFont val="Arial"/>
        <family val="2"/>
      </rPr>
      <t>transmission des informations nécessaires</t>
    </r>
    <r>
      <rPr>
        <sz val="10"/>
        <rFont val="Arial"/>
        <family val="2"/>
      </rPr>
      <t xml:space="preserve"> aux partenaires.</t>
    </r>
  </si>
  <si>
    <r>
      <t xml:space="preserve">L'équipe juridique est mobilisée dans la gestion de crise cyber afin d'identifier les obligations qui ne pourront pas être respectées auprès des partenaires, clients et fournisseurs. Elle s'assure en lien avec les équipes  communication, achats et commerciales de la transmission des informations nécessaires aux partenaires. Les </t>
    </r>
    <r>
      <rPr>
        <b/>
        <sz val="10"/>
        <rFont val="Arial"/>
        <family val="2"/>
      </rPr>
      <t>délais</t>
    </r>
    <r>
      <rPr>
        <sz val="10"/>
        <rFont val="Arial"/>
        <family val="2"/>
      </rPr>
      <t xml:space="preserve"> et </t>
    </r>
    <r>
      <rPr>
        <b/>
        <sz val="10"/>
        <rFont val="Arial"/>
        <family val="2"/>
      </rPr>
      <t>informations</t>
    </r>
    <r>
      <rPr>
        <sz val="10"/>
        <rFont val="Arial"/>
        <family val="2"/>
      </rPr>
      <t xml:space="preserve"> à transmettre sont</t>
    </r>
    <r>
      <rPr>
        <b/>
        <sz val="10"/>
        <rFont val="Arial"/>
        <family val="2"/>
      </rPr>
      <t xml:space="preserve"> prévus dans tous les contrats critiques</t>
    </r>
    <r>
      <rPr>
        <sz val="10"/>
        <rFont val="Arial"/>
        <family val="2"/>
      </rPr>
      <t xml:space="preserve">. </t>
    </r>
  </si>
  <si>
    <r>
      <t>Les déclarations obligatoires</t>
    </r>
    <r>
      <rPr>
        <b/>
        <sz val="10"/>
        <rFont val="Arial"/>
        <family val="2"/>
      </rPr>
      <t xml:space="preserve"> ne sont pas prévues</t>
    </r>
    <r>
      <rPr>
        <sz val="10"/>
        <rFont val="Arial"/>
        <family val="2"/>
      </rPr>
      <t>.</t>
    </r>
  </si>
  <si>
    <r>
      <t xml:space="preserve">Les déclarations obligatoires sont anticipées dans un </t>
    </r>
    <r>
      <rPr>
        <b/>
        <sz val="10"/>
        <rFont val="Arial"/>
        <family val="2"/>
      </rPr>
      <t>processus informel</t>
    </r>
    <r>
      <rPr>
        <sz val="10"/>
        <rFont val="Arial"/>
        <family val="2"/>
      </rPr>
      <t>.</t>
    </r>
  </si>
  <si>
    <r>
      <t xml:space="preserve">Les actions de déclaration d’incident (ANSSI, CNIL, autorités judiciaires) sont </t>
    </r>
    <r>
      <rPr>
        <b/>
        <sz val="10"/>
        <rFont val="Arial"/>
        <family val="2"/>
      </rPr>
      <t>centralisées et coordonnées par la cellule stratégique</t>
    </r>
    <r>
      <rPr>
        <sz val="10"/>
        <rFont val="Arial"/>
        <family val="2"/>
      </rPr>
      <t xml:space="preserve">. En cas de violation des </t>
    </r>
    <r>
      <rPr>
        <b/>
        <sz val="10"/>
        <rFont val="Arial"/>
        <family val="2"/>
      </rPr>
      <t>données personnelles</t>
    </r>
    <r>
      <rPr>
        <sz val="10"/>
        <rFont val="Arial"/>
        <family val="2"/>
      </rPr>
      <t xml:space="preserve"> (règlement général sur la protection des données), une </t>
    </r>
    <r>
      <rPr>
        <b/>
        <sz val="10"/>
        <rFont val="Arial"/>
        <family val="2"/>
      </rPr>
      <t>notification</t>
    </r>
    <r>
      <rPr>
        <sz val="10"/>
        <rFont val="Arial"/>
        <family val="2"/>
      </rPr>
      <t xml:space="preserve"> de l’incident est réalisée par le </t>
    </r>
    <r>
      <rPr>
        <b/>
        <sz val="10"/>
        <rFont val="Arial"/>
        <family val="2"/>
      </rPr>
      <t>délégué à la protection des données</t>
    </r>
    <r>
      <rPr>
        <sz val="10"/>
        <rFont val="Arial"/>
        <family val="2"/>
      </rPr>
      <t>.</t>
    </r>
  </si>
  <si>
    <r>
      <t>Les actions de déclaration d’incident (ANSSI, CNIL, autorités judiciaires) sont centralisées et coordonnées par la cellule stratégique. En cas de violation des données personnelles (règlement général sur la protection des données), une notification de l’incident est réalisée par le délégué à la protection des données. Dans le cadre d’une crise d’</t>
    </r>
    <r>
      <rPr>
        <b/>
        <sz val="10"/>
        <rFont val="Arial"/>
        <family val="2"/>
      </rPr>
      <t>ampleur internationale</t>
    </r>
    <r>
      <rPr>
        <sz val="10"/>
        <rFont val="Arial"/>
        <family val="2"/>
      </rPr>
      <t xml:space="preserve">, les équipes juridiques prennent en compte la </t>
    </r>
    <r>
      <rPr>
        <b/>
        <sz val="10"/>
        <rFont val="Arial"/>
        <family val="2"/>
      </rPr>
      <t xml:space="preserve">législation en vigueur </t>
    </r>
    <r>
      <rPr>
        <sz val="10"/>
        <rFont val="Arial"/>
        <family val="2"/>
      </rPr>
      <t>et</t>
    </r>
    <r>
      <rPr>
        <b/>
        <sz val="10"/>
        <rFont val="Arial"/>
        <family val="2"/>
      </rPr>
      <t xml:space="preserve"> coordonnent la notification </t>
    </r>
    <r>
      <rPr>
        <sz val="10"/>
        <rFont val="Arial"/>
        <family val="2"/>
      </rPr>
      <t xml:space="preserve">d’incident aux autorités locales. En lien avec les équipes juridiques, un </t>
    </r>
    <r>
      <rPr>
        <b/>
        <sz val="10"/>
        <rFont val="Arial"/>
        <family val="2"/>
      </rPr>
      <t>dépôt de plainte</t>
    </r>
    <r>
      <rPr>
        <sz val="10"/>
        <rFont val="Arial"/>
        <family val="2"/>
      </rPr>
      <t xml:space="preserve"> est </t>
    </r>
    <r>
      <rPr>
        <b/>
        <sz val="10"/>
        <rFont val="Arial"/>
        <family val="2"/>
      </rPr>
      <t>envisagé</t>
    </r>
    <r>
      <rPr>
        <sz val="10"/>
        <rFont val="Arial"/>
        <family val="2"/>
      </rPr>
      <t xml:space="preserve">. </t>
    </r>
  </si>
  <si>
    <r>
      <rPr>
        <b/>
        <sz val="10"/>
        <rFont val="Arial"/>
        <family val="2"/>
      </rPr>
      <t>Aucun processus</t>
    </r>
    <r>
      <rPr>
        <sz val="10"/>
        <rFont val="Arial"/>
        <family val="2"/>
      </rPr>
      <t xml:space="preserve"> de déclaration d'incident cyber n'est mis en place.</t>
    </r>
  </si>
  <si>
    <r>
      <t xml:space="preserve">Les équipes cyber et SI </t>
    </r>
    <r>
      <rPr>
        <b/>
        <sz val="10"/>
        <rFont val="Arial"/>
        <family val="2"/>
      </rPr>
      <t>partagent les informations nécessaires</t>
    </r>
    <r>
      <rPr>
        <sz val="10"/>
        <rFont val="Arial"/>
        <family val="2"/>
      </rPr>
      <t xml:space="preserve"> à la déclaration selon un </t>
    </r>
    <r>
      <rPr>
        <b/>
        <sz val="10"/>
        <rFont val="Arial"/>
        <family val="2"/>
      </rPr>
      <t>processus informel</t>
    </r>
    <r>
      <rPr>
        <sz val="10"/>
        <rFont val="Arial"/>
        <family val="2"/>
      </rPr>
      <t>.</t>
    </r>
  </si>
  <si>
    <r>
      <t xml:space="preserve">Les équipes cyber et SI partagent les informations nécessaires à la déclaration selon un </t>
    </r>
    <r>
      <rPr>
        <b/>
        <sz val="10"/>
        <rFont val="Arial"/>
        <family val="2"/>
      </rPr>
      <t xml:space="preserve">processus formalisé </t>
    </r>
    <r>
      <rPr>
        <sz val="10"/>
        <rFont val="Arial"/>
        <family val="2"/>
      </rPr>
      <t>et</t>
    </r>
    <r>
      <rPr>
        <b/>
        <sz val="10"/>
        <rFont val="Arial"/>
        <family val="2"/>
      </rPr>
      <t xml:space="preserve"> validé</t>
    </r>
    <r>
      <rPr>
        <sz val="10"/>
        <rFont val="Arial"/>
        <family val="2"/>
      </rPr>
      <t xml:space="preserve">. En fonction des obligations légales, une déclaration d’incident est réalisée et les éléments de compromission sont partagés avec </t>
    </r>
    <r>
      <rPr>
        <b/>
        <sz val="10"/>
        <rFont val="Arial"/>
        <family val="2"/>
      </rPr>
      <t>l’ANSSI</t>
    </r>
    <r>
      <rPr>
        <sz val="10"/>
        <rFont val="Arial"/>
        <family val="2"/>
      </rPr>
      <t>.</t>
    </r>
  </si>
  <si>
    <r>
      <t xml:space="preserve">Les équipes cyber et SI partagent les informations nécessaires à la déclaration selon un processus validé, </t>
    </r>
    <r>
      <rPr>
        <b/>
        <sz val="10"/>
        <rFont val="Arial"/>
        <family val="2"/>
      </rPr>
      <t>stocké hors ligne</t>
    </r>
    <r>
      <rPr>
        <sz val="10"/>
        <rFont val="Arial"/>
        <family val="2"/>
      </rPr>
      <t xml:space="preserve"> et </t>
    </r>
    <r>
      <rPr>
        <b/>
        <sz val="10"/>
        <rFont val="Arial"/>
        <family val="2"/>
      </rPr>
      <t>mis à jour régulièrement</t>
    </r>
    <r>
      <rPr>
        <sz val="10"/>
        <rFont val="Arial"/>
        <family val="2"/>
      </rPr>
      <t xml:space="preserve">. En fonction des obligations légales, une déclaration d’incident est réalisée et les éléments de compromission sont partagés avec l’ANSSI.
Les </t>
    </r>
    <r>
      <rPr>
        <b/>
        <sz val="10"/>
        <rFont val="Arial"/>
        <family val="2"/>
      </rPr>
      <t>preuves de compromission</t>
    </r>
    <r>
      <rPr>
        <sz val="10"/>
        <rFont val="Arial"/>
        <family val="2"/>
      </rPr>
      <t xml:space="preserve"> (serveurs, données) sont </t>
    </r>
    <r>
      <rPr>
        <b/>
        <sz val="10"/>
        <rFont val="Arial"/>
        <family val="2"/>
      </rPr>
      <t>conservées pour la justice</t>
    </r>
    <r>
      <rPr>
        <sz val="10"/>
        <rFont val="Arial"/>
        <family val="2"/>
      </rPr>
      <t xml:space="preserve"> (si judiciarisation) et </t>
    </r>
    <r>
      <rPr>
        <b/>
        <sz val="10"/>
        <rFont val="Arial"/>
        <family val="2"/>
      </rPr>
      <t>pour l’assureur</t>
    </r>
    <r>
      <rPr>
        <sz val="10"/>
        <rFont val="Arial"/>
        <family val="2"/>
      </rPr>
      <t xml:space="preserve"> (si activation d’un contrat d’assurance). En cas de judiciarisation, un</t>
    </r>
    <r>
      <rPr>
        <b/>
        <sz val="10"/>
        <rFont val="Arial"/>
        <family val="2"/>
      </rPr>
      <t xml:space="preserve"> huissier spécialisé</t>
    </r>
    <r>
      <rPr>
        <sz val="10"/>
        <rFont val="Arial"/>
        <family val="2"/>
      </rPr>
      <t xml:space="preserve"> est sollicité pour établir le constat. </t>
    </r>
  </si>
  <si>
    <r>
      <t xml:space="preserve">Les modalités d’escalade de l’alerte vers le niveau stratégique n'est </t>
    </r>
    <r>
      <rPr>
        <b/>
        <sz val="10"/>
        <rFont val="Arial"/>
        <family val="2"/>
      </rPr>
      <t>pas formalisée</t>
    </r>
    <r>
      <rPr>
        <sz val="10"/>
        <rFont val="Arial"/>
        <family val="2"/>
      </rPr>
      <t xml:space="preserve">. </t>
    </r>
  </si>
  <si>
    <r>
      <t>Les modalités d’escalade de l’alerte vers le niveau stratégique est définie de</t>
    </r>
    <r>
      <rPr>
        <b/>
        <sz val="10"/>
        <rFont val="Arial"/>
        <family val="2"/>
      </rPr>
      <t xml:space="preserve"> manière informelle</t>
    </r>
    <r>
      <rPr>
        <sz val="10"/>
        <rFont val="Arial"/>
        <family val="2"/>
      </rPr>
      <t>.</t>
    </r>
  </si>
  <si>
    <r>
      <t xml:space="preserve">Les modalités d’escalade de l’alerte vers le niveau stratégique est validée. Elle prévoit un </t>
    </r>
    <r>
      <rPr>
        <b/>
        <sz val="10"/>
        <rFont val="Arial"/>
        <family val="2"/>
      </rPr>
      <t xml:space="preserve">mode « alerte » </t>
    </r>
    <r>
      <rPr>
        <sz val="10"/>
        <rFont val="Arial"/>
        <family val="2"/>
      </rPr>
      <t>et un</t>
    </r>
    <r>
      <rPr>
        <b/>
        <sz val="10"/>
        <rFont val="Arial"/>
        <family val="2"/>
      </rPr>
      <t xml:space="preserve"> mode « crise »</t>
    </r>
    <r>
      <rPr>
        <sz val="10"/>
        <rFont val="Arial"/>
        <family val="2"/>
      </rPr>
      <t>.</t>
    </r>
  </si>
  <si>
    <r>
      <t xml:space="preserve">Les modalités d’escalade de l’alerte vers le niveau stratégique est validée. </t>
    </r>
    <r>
      <rPr>
        <b/>
        <sz val="10"/>
        <rFont val="Arial"/>
        <family val="2"/>
      </rPr>
      <t xml:space="preserve">Plusieurs modes sont prévus </t>
    </r>
    <r>
      <rPr>
        <sz val="10"/>
        <rFont val="Arial"/>
        <family val="2"/>
      </rPr>
      <t xml:space="preserve">dont un mode « alerte » et un mode « crise ». </t>
    </r>
    <r>
      <rPr>
        <b/>
        <sz val="10"/>
        <rFont val="Arial"/>
        <family val="2"/>
      </rPr>
      <t>Le dispositif de crise peut s'adapter au mode choisi.</t>
    </r>
    <r>
      <rPr>
        <sz val="10"/>
        <rFont val="Arial"/>
        <family val="2"/>
      </rPr>
      <t xml:space="preserve"> La chaine de remontée d'alerte est </t>
    </r>
    <r>
      <rPr>
        <b/>
        <sz val="10"/>
        <rFont val="Arial"/>
        <family val="2"/>
      </rPr>
      <t>testée régulièrement lors d'exercices de crise</t>
    </r>
    <r>
      <rPr>
        <sz val="10"/>
        <rFont val="Arial"/>
        <family val="2"/>
      </rPr>
      <t>.</t>
    </r>
  </si>
  <si>
    <r>
      <t>Il n'existe</t>
    </r>
    <r>
      <rPr>
        <b/>
        <sz val="10"/>
        <rFont val="Arial"/>
        <family val="2"/>
      </rPr>
      <t xml:space="preserve"> pas de processus d'alerte</t>
    </r>
    <r>
      <rPr>
        <sz val="10"/>
        <rFont val="Arial"/>
        <family val="2"/>
      </rPr>
      <t xml:space="preserve">, de gestion et de réponse aux incidents. </t>
    </r>
  </si>
  <si>
    <r>
      <t>Un processus d'alerte, de gestion et de réponse aux incidents intégrant un</t>
    </r>
    <r>
      <rPr>
        <b/>
        <sz val="10"/>
        <rFont val="Arial"/>
        <family val="2"/>
      </rPr>
      <t xml:space="preserve"> volet « sécurité du numérique » </t>
    </r>
    <r>
      <rPr>
        <sz val="10"/>
        <rFont val="Arial"/>
        <family val="2"/>
      </rPr>
      <t xml:space="preserve">existe de </t>
    </r>
    <r>
      <rPr>
        <b/>
        <sz val="10"/>
        <rFont val="Arial"/>
        <family val="2"/>
      </rPr>
      <t>manière</t>
    </r>
    <r>
      <rPr>
        <sz val="10"/>
        <rFont val="Arial"/>
        <family val="2"/>
      </rPr>
      <t xml:space="preserve"> </t>
    </r>
    <r>
      <rPr>
        <b/>
        <sz val="10"/>
        <rFont val="Arial"/>
        <family val="2"/>
      </rPr>
      <t>informelle</t>
    </r>
    <r>
      <rPr>
        <sz val="10"/>
        <rFont val="Arial"/>
        <family val="2"/>
      </rPr>
      <t xml:space="preserve">. </t>
    </r>
  </si>
  <si>
    <r>
      <t xml:space="preserve">Un processus d'alerte, de gestion et de réponse aux incidents, s’appuyant notamment sur un </t>
    </r>
    <r>
      <rPr>
        <b/>
        <sz val="10"/>
        <rFont val="Arial"/>
        <family val="2"/>
      </rPr>
      <t>dispositif de réponse à incident et</t>
    </r>
    <r>
      <rPr>
        <sz val="10"/>
        <rFont val="Arial"/>
        <family val="2"/>
      </rPr>
      <t xml:space="preserve"> des </t>
    </r>
    <r>
      <rPr>
        <b/>
        <sz val="10"/>
        <rFont val="Arial"/>
        <family val="2"/>
      </rPr>
      <t>outils de détection</t>
    </r>
    <r>
      <rPr>
        <sz val="10"/>
        <rFont val="Arial"/>
        <family val="2"/>
      </rPr>
      <t xml:space="preserve"> et de gestion d’incident et intégrant un volet « sécurité du numérique » est </t>
    </r>
    <r>
      <rPr>
        <b/>
        <sz val="10"/>
        <rFont val="Arial"/>
        <family val="2"/>
      </rPr>
      <t xml:space="preserve">formalisé </t>
    </r>
    <r>
      <rPr>
        <sz val="10"/>
        <rFont val="Arial"/>
        <family val="2"/>
      </rPr>
      <t>et</t>
    </r>
    <r>
      <rPr>
        <b/>
        <sz val="10"/>
        <rFont val="Arial"/>
        <family val="2"/>
      </rPr>
      <t xml:space="preserve"> validé</t>
    </r>
    <r>
      <rPr>
        <sz val="10"/>
        <rFont val="Arial"/>
        <family val="2"/>
      </rPr>
      <t xml:space="preserve">. 
</t>
    </r>
    <r>
      <rPr>
        <b/>
        <sz val="10"/>
        <rFont val="Arial"/>
        <family val="2"/>
      </rPr>
      <t>Le processus prévoit une classification des incidents.</t>
    </r>
  </si>
  <si>
    <r>
      <t>Un processus d'alerte, de gestion et de réponse aux incidents, s’appuyant notamment sur un dispositif de réponse à incident et des outils de détection et de gestion d’incident et intégrant un volet « sécurité du numérique » est</t>
    </r>
    <r>
      <rPr>
        <b/>
        <sz val="10"/>
        <rFont val="Arial"/>
        <family val="2"/>
      </rPr>
      <t xml:space="preserve"> validé, stocké hors-ligne </t>
    </r>
    <r>
      <rPr>
        <sz val="10"/>
        <rFont val="Arial"/>
        <family val="2"/>
      </rPr>
      <t>et</t>
    </r>
    <r>
      <rPr>
        <b/>
        <sz val="10"/>
        <rFont val="Arial"/>
        <family val="2"/>
      </rPr>
      <t xml:space="preserve"> testé régulièrement</t>
    </r>
    <r>
      <rPr>
        <sz val="10"/>
        <rFont val="Arial"/>
        <family val="2"/>
      </rPr>
      <t xml:space="preserve">. 
Le processus prévoit une classification des incidents, </t>
    </r>
    <r>
      <rPr>
        <b/>
        <sz val="10"/>
        <rFont val="Arial"/>
        <family val="2"/>
      </rPr>
      <t>en prenant en compte la nature, le périmètre et l'impact des incidents. Elle est accompagnée de fiches pratiques pour accélérer la réponse à incident</t>
    </r>
    <r>
      <rPr>
        <sz val="10"/>
        <rFont val="Arial"/>
        <family val="2"/>
      </rPr>
      <t>.</t>
    </r>
  </si>
  <si>
    <r>
      <t xml:space="preserve">L'organisation ne possède </t>
    </r>
    <r>
      <rPr>
        <b/>
        <sz val="10"/>
        <rFont val="Arial"/>
        <family val="2"/>
      </rPr>
      <t>pas d'outils</t>
    </r>
    <r>
      <rPr>
        <sz val="10"/>
        <rFont val="Arial"/>
        <family val="2"/>
      </rPr>
      <t xml:space="preserve"> de détection, d'investigation et de réponse à incident.</t>
    </r>
  </si>
  <si>
    <r>
      <t xml:space="preserve">Des </t>
    </r>
    <r>
      <rPr>
        <b/>
        <sz val="10"/>
        <rFont val="Arial"/>
        <family val="2"/>
      </rPr>
      <t>outils</t>
    </r>
    <r>
      <rPr>
        <sz val="10"/>
        <rFont val="Arial"/>
        <family val="2"/>
      </rPr>
      <t xml:space="preserve"> sont mis en place pour </t>
    </r>
    <r>
      <rPr>
        <b/>
        <sz val="10"/>
        <rFont val="Arial"/>
        <family val="2"/>
      </rPr>
      <t>faciliter les actions de détection et d'investigation.</t>
    </r>
  </si>
  <si>
    <r>
      <t xml:space="preserve">Des </t>
    </r>
    <r>
      <rPr>
        <b/>
        <sz val="10"/>
        <rFont val="Arial"/>
        <family val="2"/>
      </rPr>
      <t>outils de détection et d'endiguement</t>
    </r>
    <r>
      <rPr>
        <sz val="10"/>
        <rFont val="Arial"/>
        <family val="2"/>
      </rPr>
      <t xml:space="preserve"> sont mis en place pour </t>
    </r>
    <r>
      <rPr>
        <b/>
        <sz val="10"/>
        <rFont val="Arial"/>
        <family val="2"/>
      </rPr>
      <t>faciliter les actions de détection et la réponse à incident.</t>
    </r>
  </si>
  <si>
    <r>
      <t xml:space="preserve">Des </t>
    </r>
    <r>
      <rPr>
        <b/>
        <sz val="10"/>
        <rFont val="Arial"/>
        <family val="2"/>
      </rPr>
      <t>outils de détection et d'endiguement</t>
    </r>
    <r>
      <rPr>
        <sz val="10"/>
        <rFont val="Arial"/>
        <family val="2"/>
      </rPr>
      <t xml:space="preserve"> sont mis en place et testés régulièrement lors d'exercice pour </t>
    </r>
    <r>
      <rPr>
        <b/>
        <sz val="10"/>
        <rFont val="Arial"/>
        <family val="2"/>
      </rPr>
      <t>faciliter les actions de détection et la réponse à incident</t>
    </r>
    <r>
      <rPr>
        <sz val="10"/>
        <rFont val="Arial"/>
        <family val="2"/>
      </rPr>
      <t xml:space="preserve">. 
</t>
    </r>
    <r>
      <rPr>
        <b/>
        <sz val="10"/>
        <rFont val="Arial"/>
        <family val="2"/>
      </rPr>
      <t>Des outils numériques déconnectés, sont disponibles pour réaliser les investigations numériques.</t>
    </r>
    <r>
      <rPr>
        <sz val="10"/>
        <rFont val="Arial"/>
        <family val="2"/>
      </rPr>
      <t xml:space="preserve">
Les équipes sont</t>
    </r>
    <r>
      <rPr>
        <b/>
        <sz val="10"/>
        <rFont val="Arial"/>
        <family val="2"/>
      </rPr>
      <t xml:space="preserve"> formées</t>
    </r>
    <r>
      <rPr>
        <sz val="10"/>
        <rFont val="Arial"/>
        <family val="2"/>
      </rPr>
      <t xml:space="preserve"> à l'utilisation de ces outils.</t>
    </r>
  </si>
  <si>
    <r>
      <t xml:space="preserve">Les procédures de confinement ne sont </t>
    </r>
    <r>
      <rPr>
        <b/>
        <sz val="10"/>
        <rFont val="Arial"/>
        <family val="2"/>
      </rPr>
      <t>pas identifiées</t>
    </r>
    <r>
      <rPr>
        <sz val="10"/>
        <rFont val="Arial"/>
        <family val="2"/>
      </rPr>
      <t xml:space="preserve">. </t>
    </r>
  </si>
  <si>
    <r>
      <t>Les</t>
    </r>
    <r>
      <rPr>
        <b/>
        <sz val="10"/>
        <rFont val="Arial"/>
        <family val="2"/>
      </rPr>
      <t xml:space="preserve"> </t>
    </r>
    <r>
      <rPr>
        <sz val="10"/>
        <rFont val="Arial"/>
        <family val="2"/>
      </rPr>
      <t>actions</t>
    </r>
    <r>
      <rPr>
        <b/>
        <sz val="10"/>
        <rFont val="Arial"/>
        <family val="2"/>
      </rPr>
      <t xml:space="preserve"> </t>
    </r>
    <r>
      <rPr>
        <sz val="10"/>
        <rFont val="Arial"/>
        <family val="2"/>
      </rPr>
      <t>à réaliser par les équipes techniques sont définies</t>
    </r>
    <r>
      <rPr>
        <b/>
        <sz val="10"/>
        <rFont val="Arial"/>
        <family val="2"/>
      </rPr>
      <t xml:space="preserve"> </t>
    </r>
    <r>
      <rPr>
        <sz val="10"/>
        <rFont val="Arial"/>
        <family val="2"/>
      </rPr>
      <t>de</t>
    </r>
    <r>
      <rPr>
        <b/>
        <sz val="10"/>
        <rFont val="Arial"/>
        <family val="2"/>
      </rPr>
      <t xml:space="preserve"> manière informelle</t>
    </r>
    <r>
      <rPr>
        <sz val="10"/>
        <rFont val="Arial"/>
        <family val="2"/>
      </rPr>
      <t xml:space="preserve">. </t>
    </r>
  </si>
  <si>
    <r>
      <t>Des</t>
    </r>
    <r>
      <rPr>
        <b/>
        <sz val="10"/>
        <rFont val="Arial"/>
        <family val="2"/>
      </rPr>
      <t xml:space="preserve"> listes d'actions </t>
    </r>
    <r>
      <rPr>
        <sz val="10"/>
        <rFont val="Arial"/>
        <family val="2"/>
      </rPr>
      <t xml:space="preserve">à réaliser par les équipes techniques sont </t>
    </r>
    <r>
      <rPr>
        <b/>
        <sz val="10"/>
        <rFont val="Arial"/>
        <family val="2"/>
      </rPr>
      <t>formalisées et validées</t>
    </r>
    <r>
      <rPr>
        <sz val="10"/>
        <rFont val="Arial"/>
        <family val="2"/>
      </rPr>
      <t>. Des</t>
    </r>
    <r>
      <rPr>
        <b/>
        <sz val="10"/>
        <rFont val="Arial"/>
        <family val="2"/>
      </rPr>
      <t xml:space="preserve"> mémos techniques</t>
    </r>
    <r>
      <rPr>
        <sz val="10"/>
        <rFont val="Arial"/>
        <family val="2"/>
      </rPr>
      <t xml:space="preserve"> sur les procédures de confinement et d’éradication d’une menace cyber active sont </t>
    </r>
    <r>
      <rPr>
        <b/>
        <sz val="10"/>
        <rFont val="Arial"/>
        <family val="2"/>
      </rPr>
      <t>définis</t>
    </r>
    <r>
      <rPr>
        <sz val="10"/>
        <rFont val="Arial"/>
        <family val="2"/>
      </rPr>
      <t xml:space="preserve">. </t>
    </r>
    <r>
      <rPr>
        <b/>
        <sz val="10"/>
        <rFont val="Arial"/>
        <family val="2"/>
      </rPr>
      <t>Ces procédures sont adaptées aux différents types de menaces cyber (DDoS, rançongiciel, fuite de données, etc.).</t>
    </r>
  </si>
  <si>
    <r>
      <t>Des</t>
    </r>
    <r>
      <rPr>
        <b/>
        <sz val="10"/>
        <rFont val="Arial"/>
        <family val="2"/>
      </rPr>
      <t xml:space="preserve"> listes d'actions </t>
    </r>
    <r>
      <rPr>
        <sz val="10"/>
        <rFont val="Arial"/>
        <family val="2"/>
      </rPr>
      <t>à réaliser par les équipes techniques sont formalisées et validées. Des</t>
    </r>
    <r>
      <rPr>
        <b/>
        <sz val="10"/>
        <rFont val="Arial"/>
        <family val="2"/>
      </rPr>
      <t xml:space="preserve"> mémos techniques</t>
    </r>
    <r>
      <rPr>
        <sz val="10"/>
        <rFont val="Arial"/>
        <family val="2"/>
      </rPr>
      <t xml:space="preserve"> sur les procédures de confinement et d’éradication d’une menace cyber active sont </t>
    </r>
    <r>
      <rPr>
        <b/>
        <sz val="10"/>
        <rFont val="Arial"/>
        <family val="2"/>
      </rPr>
      <t>formalisés et testés</t>
    </r>
    <r>
      <rPr>
        <sz val="10"/>
        <rFont val="Arial"/>
        <family val="2"/>
      </rPr>
      <t>. Ces procédures sont adaptées aux différents types de menaces cyber (DDoS, rançongiciel, fuite de données, etc.).</t>
    </r>
  </si>
  <si>
    <r>
      <t xml:space="preserve">Des mémos techniques </t>
    </r>
    <r>
      <rPr>
        <b/>
        <sz val="10"/>
        <rFont val="Arial"/>
        <family val="2"/>
      </rPr>
      <t>ne sont pas formalisés</t>
    </r>
    <r>
      <rPr>
        <sz val="10"/>
        <rFont val="Arial"/>
        <family val="2"/>
      </rPr>
      <t xml:space="preserve">. </t>
    </r>
  </si>
  <si>
    <r>
      <t xml:space="preserve">Les mémos techniques intègrent des </t>
    </r>
    <r>
      <rPr>
        <b/>
        <sz val="10"/>
        <rFont val="Arial"/>
        <family val="2"/>
      </rPr>
      <t xml:space="preserve">listes d'actions à mener </t>
    </r>
    <r>
      <rPr>
        <sz val="10"/>
        <rFont val="Arial"/>
        <family val="2"/>
      </rPr>
      <t>par les différentes équipes métiers.</t>
    </r>
  </si>
  <si>
    <r>
      <t xml:space="preserve">Les mémos techniques sont complétés par les </t>
    </r>
    <r>
      <rPr>
        <b/>
        <sz val="10"/>
        <rFont val="Arial"/>
        <family val="2"/>
      </rPr>
      <t>aspects fonctionnels et stratégiques de la gestion de crise</t>
    </r>
    <r>
      <rPr>
        <sz val="10"/>
        <rFont val="Arial"/>
        <family val="2"/>
      </rPr>
      <t xml:space="preserve"> et intègrent en particulier des listes d’actions à mener par les différentes équipes métiers.
</t>
    </r>
    <r>
      <rPr>
        <b/>
        <sz val="10"/>
        <rFont val="Arial"/>
        <family val="2"/>
      </rPr>
      <t>Ces mémos techniques sont adaptés aux différents types de menaces cyber (DDoS, rançongiciel, fuite de données, etc.).</t>
    </r>
  </si>
  <si>
    <r>
      <t>Les mémos techniques sont complétés par les aspects fonctionnels et stratégiques de la gestion de crise et intègrent en particulier des listes d’actions à mener par les différentes équipes métiers.
Ces mémos sont</t>
    </r>
    <r>
      <rPr>
        <b/>
        <sz val="10"/>
        <rFont val="Arial"/>
        <family val="2"/>
      </rPr>
      <t xml:space="preserve"> testés lors d’exercices de gestion de crise</t>
    </r>
    <r>
      <rPr>
        <sz val="10"/>
        <rFont val="Arial"/>
        <family val="2"/>
      </rPr>
      <t xml:space="preserve">. Ils font l’objet d’une </t>
    </r>
    <r>
      <rPr>
        <b/>
        <sz val="10"/>
        <rFont val="Arial"/>
        <family val="2"/>
      </rPr>
      <t>mise à jour</t>
    </r>
    <r>
      <rPr>
        <sz val="10"/>
        <rFont val="Arial"/>
        <family val="2"/>
      </rPr>
      <t xml:space="preserve"> après chaque exercice ou d’une utilisation en situation de crise. Ces mémos techniques sont adaptés aux différents types de menaces cyber (DDoS, rançongiciel, fuite de données, etc.).</t>
    </r>
  </si>
  <si>
    <r>
      <rPr>
        <b/>
        <sz val="10"/>
        <rFont val="Arial"/>
        <family val="2"/>
      </rPr>
      <t>Aucun plan de durcissement</t>
    </r>
    <r>
      <rPr>
        <sz val="10"/>
        <rFont val="Arial"/>
        <family val="2"/>
      </rPr>
      <t xml:space="preserve"> n'est défini ou mis en place.</t>
    </r>
  </si>
  <si>
    <r>
      <rPr>
        <b/>
        <sz val="10"/>
        <rFont val="Arial"/>
        <family val="2"/>
      </rPr>
      <t>Des actions de durcissement sont mises en place</t>
    </r>
    <r>
      <rPr>
        <sz val="10"/>
        <rFont val="Arial"/>
        <family val="2"/>
      </rPr>
      <t xml:space="preserve"> s</t>
    </r>
    <r>
      <rPr>
        <b/>
        <sz val="10"/>
        <rFont val="Arial"/>
        <family val="2"/>
      </rPr>
      <t>ur la base de fiches réflexes</t>
    </r>
    <r>
      <rPr>
        <sz val="10"/>
        <rFont val="Arial"/>
        <family val="2"/>
      </rPr>
      <t>, sans tenir compte des résultats d'investigation.</t>
    </r>
  </si>
  <si>
    <r>
      <t xml:space="preserve">Un </t>
    </r>
    <r>
      <rPr>
        <b/>
        <sz val="10"/>
        <rFont val="Arial"/>
        <family val="2"/>
      </rPr>
      <t>plan de durcissement</t>
    </r>
    <r>
      <rPr>
        <sz val="10"/>
        <rFont val="Arial"/>
        <family val="2"/>
      </rPr>
      <t xml:space="preserve"> e</t>
    </r>
    <r>
      <rPr>
        <b/>
        <sz val="10"/>
        <rFont val="Arial"/>
        <family val="2"/>
      </rPr>
      <t>t de remédiation</t>
    </r>
    <r>
      <rPr>
        <sz val="10"/>
        <rFont val="Arial"/>
        <family val="2"/>
      </rPr>
      <t xml:space="preserve"> est élaboré </t>
    </r>
    <r>
      <rPr>
        <b/>
        <sz val="10"/>
        <rFont val="Arial"/>
        <family val="2"/>
      </rPr>
      <t>de façon  itérative en fonction des retours des investigations numériques</t>
    </r>
    <r>
      <rPr>
        <sz val="10"/>
        <rFont val="Arial"/>
        <family val="2"/>
      </rPr>
      <t xml:space="preserve">. </t>
    </r>
    <r>
      <rPr>
        <b/>
        <sz val="10"/>
        <rFont val="Arial"/>
        <family val="2"/>
      </rPr>
      <t>Les fiches réflexes sont adaptées aux différents types de menaces cyber (DDoS, rançongiciel, fuite de données, etc.).</t>
    </r>
  </si>
  <si>
    <r>
      <t xml:space="preserve">Un plan de durcissement et de remédiation est élaboré de façon  itérative en fonction des retours des investigations numériques. Les fiches réflexes sont adaptées aux différents types de menaces cyber (DDoS, rançongiciel, fuite de données, etc.).
</t>
    </r>
    <r>
      <rPr>
        <b/>
        <sz val="10"/>
        <rFont val="Arial"/>
        <family val="2"/>
      </rPr>
      <t>Une bulle sécurisée est mise en place</t>
    </r>
    <r>
      <rPr>
        <sz val="10"/>
        <rFont val="Arial"/>
        <family val="2"/>
      </rPr>
      <t xml:space="preserve"> pour les opérations les plus sensibles et la reconstruction du système d'information. </t>
    </r>
    <r>
      <rPr>
        <b/>
        <sz val="10"/>
        <rFont val="Arial"/>
        <family val="2"/>
      </rPr>
      <t xml:space="preserve">Cette bulle, ainsi que les systèmes reconstruits sont suivi via des outils de surveillance, </t>
    </r>
    <r>
      <rPr>
        <sz val="10"/>
        <rFont val="Arial"/>
        <family val="2"/>
      </rPr>
      <t>en particulier ceux 
identifiés comme précédemment compromis par l’investigation.</t>
    </r>
  </si>
  <si>
    <r>
      <t>Aucune gouvernance</t>
    </r>
    <r>
      <rPr>
        <sz val="10"/>
        <rFont val="Arial"/>
        <family val="2"/>
      </rPr>
      <t xml:space="preserve"> n'est défini pour suivre le plan de durcissement des SI.</t>
    </r>
  </si>
  <si>
    <r>
      <rPr>
        <b/>
        <sz val="10"/>
        <rFont val="Arial"/>
        <family val="2"/>
      </rPr>
      <t xml:space="preserve">Un plan d'action </t>
    </r>
    <r>
      <rPr>
        <sz val="10"/>
        <rFont val="Arial"/>
        <family val="2"/>
      </rPr>
      <t xml:space="preserve">consolide </t>
    </r>
    <r>
      <rPr>
        <b/>
        <sz val="10"/>
        <rFont val="Arial"/>
        <family val="2"/>
      </rPr>
      <t>la liste des mesures à entreprendre</t>
    </r>
    <r>
      <rPr>
        <sz val="10"/>
        <rFont val="Arial"/>
        <family val="2"/>
      </rPr>
      <t xml:space="preserve"> pour durcir les systèmes et isoler l'attaquant. Les mesures sont mises en place et consolidés dans le document.</t>
    </r>
  </si>
  <si>
    <r>
      <t xml:space="preserve">Un plan d'action consolide la liste des actions à entreprendre pour durcir les systèmes et isoler l'attaquant. Les mesures sont mises en place et consolidés dans le document. 
</t>
    </r>
    <r>
      <rPr>
        <b/>
        <sz val="10"/>
        <rFont val="Arial"/>
        <family val="2"/>
      </rPr>
      <t>En cas de mesures structurantes, les risques et impacts</t>
    </r>
    <r>
      <rPr>
        <sz val="10"/>
        <rFont val="Arial"/>
        <family val="2"/>
      </rPr>
      <t xml:space="preserve"> sur les SI et les métiers sont </t>
    </r>
    <r>
      <rPr>
        <b/>
        <sz val="10"/>
        <rFont val="Arial"/>
        <family val="2"/>
      </rPr>
      <t>identifiés et validés</t>
    </r>
    <r>
      <rPr>
        <sz val="10"/>
        <rFont val="Arial"/>
        <family val="2"/>
      </rPr>
      <t xml:space="preserve"> en amont de leur déploiement, et les </t>
    </r>
    <r>
      <rPr>
        <b/>
        <sz val="10"/>
        <rFont val="Arial"/>
        <family val="2"/>
      </rPr>
      <t>risques de ne pas appliquer les mesures sont consolidés.</t>
    </r>
  </si>
  <si>
    <r>
      <t xml:space="preserve">Un plan d'actions consolide la liste des actions à entreprendre pour durcir les systèmes et isoler l'attaquant. Les mesures sont mises en place et consolidés dans le document, ainsi que les risques et impacts associés à l'application ou non-application des mesures.
</t>
    </r>
    <r>
      <rPr>
        <b/>
        <sz val="10"/>
        <rFont val="Arial"/>
        <family val="2"/>
      </rPr>
      <t>Un plan de conduite du changement,</t>
    </r>
    <r>
      <rPr>
        <sz val="10"/>
        <rFont val="Arial"/>
        <family val="2"/>
      </rPr>
      <t xml:space="preserve"> soutenu par la cellule décisionnelle, est </t>
    </r>
    <r>
      <rPr>
        <b/>
        <sz val="10"/>
        <rFont val="Arial"/>
        <family val="2"/>
      </rPr>
      <t>mis en place pour aider les utilisateurs suites aux changements nécessaire dans les pratiques d'utilisation ou d'administration</t>
    </r>
    <r>
      <rPr>
        <sz val="10"/>
        <rFont val="Arial"/>
        <family val="2"/>
      </rPr>
      <t xml:space="preserve"> des systèmes.</t>
    </r>
  </si>
  <si>
    <r>
      <t xml:space="preserve">Les mesures conservatoires et de remédiation mises en place par les équipes cyber IT ne font </t>
    </r>
    <r>
      <rPr>
        <b/>
        <sz val="10"/>
        <rFont val="Arial"/>
        <family val="2"/>
      </rPr>
      <t>jamais l'objet d'une validation</t>
    </r>
    <r>
      <rPr>
        <sz val="10"/>
        <rFont val="Arial"/>
        <family val="2"/>
      </rPr>
      <t xml:space="preserve"> par la cellule stratégique.</t>
    </r>
  </si>
  <si>
    <r>
      <t xml:space="preserve">Les </t>
    </r>
    <r>
      <rPr>
        <b/>
        <sz val="10"/>
        <rFont val="Arial"/>
        <family val="2"/>
      </rPr>
      <t>cas</t>
    </r>
    <r>
      <rPr>
        <sz val="10"/>
        <rFont val="Arial"/>
        <family val="2"/>
      </rPr>
      <t xml:space="preserve"> où les mesures conservatoires et de remédiation font l'objet d'une </t>
    </r>
    <r>
      <rPr>
        <b/>
        <sz val="10"/>
        <rFont val="Arial"/>
        <family val="2"/>
      </rPr>
      <t>validation</t>
    </r>
    <r>
      <rPr>
        <sz val="10"/>
        <rFont val="Arial"/>
        <family val="2"/>
      </rPr>
      <t xml:space="preserve"> par la cellule stratégique sont</t>
    </r>
    <r>
      <rPr>
        <b/>
        <sz val="10"/>
        <rFont val="Arial"/>
        <family val="2"/>
      </rPr>
      <t xml:space="preserve"> définis informellement</t>
    </r>
    <r>
      <rPr>
        <sz val="10"/>
        <rFont val="Arial"/>
        <family val="2"/>
      </rPr>
      <t>.</t>
    </r>
  </si>
  <si>
    <r>
      <t xml:space="preserve">Les </t>
    </r>
    <r>
      <rPr>
        <b/>
        <sz val="10"/>
        <rFont val="Arial"/>
        <family val="2"/>
      </rPr>
      <t>cas</t>
    </r>
    <r>
      <rPr>
        <sz val="10"/>
        <rFont val="Arial"/>
        <family val="2"/>
      </rPr>
      <t xml:space="preserve"> où les mesures conservatoires et de remédiation font l'objet d'une </t>
    </r>
    <r>
      <rPr>
        <b/>
        <sz val="10"/>
        <rFont val="Arial"/>
        <family val="2"/>
      </rPr>
      <t>validation</t>
    </r>
    <r>
      <rPr>
        <sz val="10"/>
        <rFont val="Arial"/>
        <family val="2"/>
      </rPr>
      <t xml:space="preserve"> par la cellule stratégique sont</t>
    </r>
    <r>
      <rPr>
        <b/>
        <sz val="10"/>
        <rFont val="Arial"/>
        <family val="2"/>
      </rPr>
      <t xml:space="preserve"> formalisés en amont </t>
    </r>
    <r>
      <rPr>
        <sz val="10"/>
        <rFont val="Arial"/>
        <family val="2"/>
      </rPr>
      <t xml:space="preserve">et incluent </t>
    </r>
    <r>
      <rPr>
        <b/>
        <sz val="10"/>
        <rFont val="Arial"/>
        <family val="2"/>
      </rPr>
      <t>en</t>
    </r>
    <r>
      <rPr>
        <sz val="10"/>
        <rFont val="Arial"/>
        <family val="2"/>
      </rPr>
      <t xml:space="preserve"> </t>
    </r>
    <r>
      <rPr>
        <b/>
        <sz val="10"/>
        <rFont val="Arial"/>
        <family val="2"/>
      </rPr>
      <t>particulier</t>
    </r>
    <r>
      <rPr>
        <sz val="10"/>
        <rFont val="Arial"/>
        <family val="2"/>
      </rPr>
      <t xml:space="preserve"> toutes les mesures qui ont des </t>
    </r>
    <r>
      <rPr>
        <b/>
        <sz val="10"/>
        <rFont val="Arial"/>
        <family val="2"/>
      </rPr>
      <t>conséquences sur la continuité de l'activité</t>
    </r>
    <r>
      <rPr>
        <sz val="10"/>
        <rFont val="Arial"/>
        <family val="2"/>
      </rPr>
      <t xml:space="preserve"> (isolement, déconnexion d’applicatifs ou serveur, blocage des accès Internet, etc.).</t>
    </r>
  </si>
  <si>
    <r>
      <t xml:space="preserve">Les cas où les mesures conservatoires et de remédiation font l'objet d'une validation par la cellule stratégique sont formalisés en amont et incluent en particulier toutes les mesures qui ont des conséquences sur la continuité de l'activité (isolement, déconnexion d’applicatifs ou serveur, blocage des accès Internet, etc.). La </t>
    </r>
    <r>
      <rPr>
        <b/>
        <sz val="10"/>
        <rFont val="Arial"/>
        <family val="2"/>
      </rPr>
      <t xml:space="preserve">cellule stratégique est formée </t>
    </r>
    <r>
      <rPr>
        <sz val="10"/>
        <rFont val="Arial"/>
        <family val="2"/>
      </rPr>
      <t>sur les conséquences de continuité de certaines mesures, et des exercices sur tables testent leur prise de décision.</t>
    </r>
  </si>
  <si>
    <r>
      <t xml:space="preserve">Les services critiques et applications associés ne sont </t>
    </r>
    <r>
      <rPr>
        <b/>
        <sz val="10"/>
        <rFont val="Arial"/>
        <family val="2"/>
      </rPr>
      <t>pas listées</t>
    </r>
    <r>
      <rPr>
        <sz val="10"/>
        <rFont val="Arial"/>
        <family val="2"/>
      </rPr>
      <t>.</t>
    </r>
  </si>
  <si>
    <r>
      <t xml:space="preserve">Une liste des services critiques et des applications associées est </t>
    </r>
    <r>
      <rPr>
        <b/>
        <sz val="10"/>
        <rFont val="Arial"/>
        <family val="2"/>
      </rPr>
      <t>informelle ou incomplète</t>
    </r>
    <r>
      <rPr>
        <sz val="10"/>
        <rFont val="Arial"/>
        <family val="2"/>
      </rPr>
      <t>.</t>
    </r>
  </si>
  <si>
    <r>
      <t>Sur la base d'un bilan d'impact, la liste des services critiques et des applications associées est</t>
    </r>
    <r>
      <rPr>
        <b/>
        <sz val="10"/>
        <rFont val="Arial"/>
        <family val="2"/>
      </rPr>
      <t xml:space="preserve"> formalisée. Elle est classée selon la criticité des services.</t>
    </r>
  </si>
  <si>
    <r>
      <rPr>
        <b/>
        <sz val="10"/>
        <rFont val="Arial"/>
        <family val="2"/>
      </rPr>
      <t>Sur la base d'un bilan d'impact</t>
    </r>
    <r>
      <rPr>
        <sz val="10"/>
        <rFont val="Arial"/>
        <family val="2"/>
      </rPr>
      <t xml:space="preserve">, la cartographie des services, des applications et des activités critiques, ainsi que des </t>
    </r>
    <r>
      <rPr>
        <b/>
        <sz val="10"/>
        <rFont val="Arial"/>
        <family val="2"/>
      </rPr>
      <t xml:space="preserve">données essentielles </t>
    </r>
    <r>
      <rPr>
        <sz val="10"/>
        <rFont val="Arial"/>
        <family val="2"/>
      </rPr>
      <t xml:space="preserve">a été établie. Cette cartographie est </t>
    </r>
    <r>
      <rPr>
        <b/>
        <sz val="10"/>
        <rFont val="Arial"/>
        <family val="2"/>
      </rPr>
      <t>régulièrement mise à jour</t>
    </r>
    <r>
      <rPr>
        <sz val="10"/>
        <rFont val="Arial"/>
        <family val="2"/>
      </rPr>
      <t xml:space="preserve"> et </t>
    </r>
    <r>
      <rPr>
        <b/>
        <sz val="10"/>
        <rFont val="Arial"/>
        <family val="2"/>
      </rPr>
      <t>sauvegardée hors ligne</t>
    </r>
    <r>
      <rPr>
        <sz val="10"/>
        <rFont val="Arial"/>
        <family val="2"/>
      </rPr>
      <t>. Elle est classée selon la criticité des services.</t>
    </r>
  </si>
  <si>
    <r>
      <t xml:space="preserve">Les principaux actifs technologiques </t>
    </r>
    <r>
      <rPr>
        <b/>
        <sz val="10"/>
        <rFont val="Arial"/>
        <family val="2"/>
      </rPr>
      <t>ne sont pas listés</t>
    </r>
    <r>
      <rPr>
        <sz val="10"/>
        <rFont val="Arial"/>
        <family val="2"/>
      </rPr>
      <t>.</t>
    </r>
  </si>
  <si>
    <r>
      <t xml:space="preserve">Les principaux actifs technologiques et leurs dépendances sont listés de </t>
    </r>
    <r>
      <rPr>
        <b/>
        <sz val="10"/>
        <rFont val="Arial"/>
        <family val="2"/>
      </rPr>
      <t>manière informelle</t>
    </r>
    <r>
      <rPr>
        <sz val="10"/>
        <rFont val="Arial"/>
        <family val="2"/>
      </rPr>
      <t xml:space="preserve">. </t>
    </r>
  </si>
  <si>
    <r>
      <t xml:space="preserve">La cartographie des principaux actifs technologiques et leurs dépendances est </t>
    </r>
    <r>
      <rPr>
        <b/>
        <sz val="10"/>
        <rFont val="Arial"/>
        <family val="2"/>
      </rPr>
      <t xml:space="preserve">formalisée </t>
    </r>
    <r>
      <rPr>
        <sz val="10"/>
        <rFont val="Arial"/>
        <family val="2"/>
      </rPr>
      <t xml:space="preserve">et </t>
    </r>
    <r>
      <rPr>
        <b/>
        <sz val="10"/>
        <rFont val="Arial"/>
        <family val="2"/>
      </rPr>
      <t>sauvegardée hors-ligne</t>
    </r>
    <r>
      <rPr>
        <sz val="10"/>
        <rFont val="Arial"/>
        <family val="2"/>
      </rPr>
      <t xml:space="preserve">. </t>
    </r>
  </si>
  <si>
    <r>
      <t>Une cartographie des principaux actifs technologiques et leurs dépendances est</t>
    </r>
    <r>
      <rPr>
        <b/>
        <sz val="10"/>
        <rFont val="Arial"/>
        <family val="2"/>
      </rPr>
      <t xml:space="preserve"> à jour et sauvegardée hors-ligne tous les ans.</t>
    </r>
  </si>
  <si>
    <r>
      <t xml:space="preserve">Les interconnexions avec les services externalisés </t>
    </r>
    <r>
      <rPr>
        <b/>
        <sz val="10"/>
        <rFont val="Arial"/>
        <family val="2"/>
      </rPr>
      <t>ne sont pas listées</t>
    </r>
    <r>
      <rPr>
        <sz val="10"/>
        <rFont val="Arial"/>
        <family val="2"/>
      </rPr>
      <t xml:space="preserve">. </t>
    </r>
  </si>
  <si>
    <r>
      <t>Les interconnexions avec les services externalisés sont listées de</t>
    </r>
    <r>
      <rPr>
        <b/>
        <sz val="10"/>
        <rFont val="Arial"/>
        <family val="2"/>
      </rPr>
      <t xml:space="preserve"> manière informelle</t>
    </r>
    <r>
      <rPr>
        <sz val="10"/>
        <rFont val="Arial"/>
        <family val="2"/>
      </rPr>
      <t>.</t>
    </r>
  </si>
  <si>
    <r>
      <t xml:space="preserve">Les interconnexions sont </t>
    </r>
    <r>
      <rPr>
        <b/>
        <sz val="10"/>
        <rFont val="Arial"/>
        <family val="2"/>
      </rPr>
      <t>cartographiées</t>
    </r>
    <r>
      <rPr>
        <sz val="10"/>
        <rFont val="Arial"/>
        <family val="2"/>
      </rPr>
      <t>,</t>
    </r>
    <r>
      <rPr>
        <b/>
        <sz val="10"/>
        <rFont val="Arial"/>
        <family val="2"/>
      </rPr>
      <t xml:space="preserve"> la cartographie est à jour</t>
    </r>
    <r>
      <rPr>
        <sz val="10"/>
        <rFont val="Arial"/>
        <family val="2"/>
      </rPr>
      <t xml:space="preserve"> et </t>
    </r>
    <r>
      <rPr>
        <b/>
        <sz val="10"/>
        <rFont val="Arial"/>
        <family val="2"/>
      </rPr>
      <t>disponibles hors-ligne</t>
    </r>
    <r>
      <rPr>
        <sz val="10"/>
        <rFont val="Arial"/>
        <family val="2"/>
      </rPr>
      <t>.</t>
    </r>
  </si>
  <si>
    <r>
      <t xml:space="preserve">Les interconnexions sont </t>
    </r>
    <r>
      <rPr>
        <b/>
        <sz val="10"/>
        <rFont val="Arial"/>
        <family val="2"/>
      </rPr>
      <t>cartographiées</t>
    </r>
    <r>
      <rPr>
        <sz val="10"/>
        <rFont val="Arial"/>
        <family val="2"/>
      </rPr>
      <t xml:space="preserve">, </t>
    </r>
    <r>
      <rPr>
        <b/>
        <sz val="10"/>
        <rFont val="Arial"/>
        <family val="2"/>
      </rPr>
      <t>la cartographie est à jour</t>
    </r>
    <r>
      <rPr>
        <sz val="10"/>
        <rFont val="Arial"/>
        <family val="2"/>
      </rPr>
      <t xml:space="preserve"> et </t>
    </r>
    <r>
      <rPr>
        <b/>
        <sz val="10"/>
        <rFont val="Arial"/>
        <family val="2"/>
      </rPr>
      <t>disponibles hors-ligne</t>
    </r>
    <r>
      <rPr>
        <sz val="10"/>
        <rFont val="Arial"/>
        <family val="2"/>
      </rPr>
      <t>. La liste de</t>
    </r>
    <r>
      <rPr>
        <b/>
        <sz val="10"/>
        <rFont val="Arial"/>
        <family val="2"/>
      </rPr>
      <t xml:space="preserve"> contacts d'urgences</t>
    </r>
    <r>
      <rPr>
        <sz val="10"/>
        <rFont val="Arial"/>
        <family val="2"/>
      </rPr>
      <t xml:space="preserve"> des prestataires est également </t>
    </r>
    <r>
      <rPr>
        <b/>
        <sz val="10"/>
        <rFont val="Arial"/>
        <family val="2"/>
      </rPr>
      <t xml:space="preserve">formalisée </t>
    </r>
    <r>
      <rPr>
        <sz val="10"/>
        <rFont val="Arial"/>
        <family val="2"/>
      </rPr>
      <t xml:space="preserve">et </t>
    </r>
    <r>
      <rPr>
        <b/>
        <sz val="10"/>
        <rFont val="Arial"/>
        <family val="2"/>
      </rPr>
      <t>disponible-hors ligne</t>
    </r>
    <r>
      <rPr>
        <sz val="10"/>
        <rFont val="Arial"/>
        <family val="2"/>
      </rPr>
      <t xml:space="preserve">. </t>
    </r>
  </si>
  <si>
    <r>
      <t xml:space="preserve">Il n'existe </t>
    </r>
    <r>
      <rPr>
        <b/>
        <sz val="10"/>
        <rFont val="Arial"/>
        <family val="2"/>
      </rPr>
      <t>pas de PCA couvrant les risques numériques et cyber.</t>
    </r>
  </si>
  <si>
    <r>
      <rPr>
        <b/>
        <sz val="10"/>
        <rFont val="Arial"/>
        <family val="2"/>
      </rPr>
      <t>Un</t>
    </r>
    <r>
      <rPr>
        <sz val="10"/>
        <rFont val="Arial"/>
        <family val="2"/>
      </rPr>
      <t xml:space="preserve"> </t>
    </r>
    <r>
      <rPr>
        <b/>
        <sz val="10"/>
        <rFont val="Arial"/>
        <family val="2"/>
      </rPr>
      <t xml:space="preserve">ou plusieurs </t>
    </r>
    <r>
      <rPr>
        <sz val="10"/>
        <rFont val="Arial"/>
        <family val="2"/>
      </rPr>
      <t xml:space="preserve">PCA inclut </t>
    </r>
    <r>
      <rPr>
        <b/>
        <sz val="10"/>
        <rFont val="Arial"/>
        <family val="2"/>
      </rPr>
      <t xml:space="preserve">l’analyse, l’évaluation et le traitement </t>
    </r>
    <r>
      <rPr>
        <sz val="10"/>
        <rFont val="Arial"/>
        <family val="2"/>
      </rPr>
      <t xml:space="preserve">des risques numériques et cyber. </t>
    </r>
  </si>
  <si>
    <r>
      <rPr>
        <b/>
        <sz val="10"/>
        <rFont val="Arial"/>
        <family val="2"/>
      </rPr>
      <t xml:space="preserve">Un ou plusieurs </t>
    </r>
    <r>
      <rPr>
        <sz val="10"/>
        <rFont val="Arial"/>
        <family val="2"/>
      </rPr>
      <t xml:space="preserve">PCA inclut l’analyse, l’évaluation et le traitement des risques numériques et cyber. 
Ces PCA prennent notamment en compte une </t>
    </r>
    <r>
      <rPr>
        <b/>
        <sz val="10"/>
        <rFont val="Arial"/>
        <family val="2"/>
      </rPr>
      <t>perte totale</t>
    </r>
    <r>
      <rPr>
        <sz val="10"/>
        <rFont val="Arial"/>
        <family val="2"/>
      </rPr>
      <t xml:space="preserve"> ou un </t>
    </r>
    <r>
      <rPr>
        <b/>
        <sz val="10"/>
        <rFont val="Arial"/>
        <family val="2"/>
      </rPr>
      <t xml:space="preserve">fonctionnement très dégradé </t>
    </r>
    <r>
      <rPr>
        <sz val="10"/>
        <rFont val="Arial"/>
        <family val="2"/>
      </rPr>
      <t xml:space="preserve">des services et des processus critiques de l’organisation.
Des mesures relatives au PCA, tel que le </t>
    </r>
    <r>
      <rPr>
        <b/>
        <sz val="10"/>
        <rFont val="Arial"/>
        <family val="2"/>
      </rPr>
      <t>temps d’arrêt maximal tolérable</t>
    </r>
    <r>
      <rPr>
        <sz val="10"/>
        <rFont val="Arial"/>
        <family val="2"/>
      </rPr>
      <t xml:space="preserve"> et le temps de récupération des données sont définies en intégrant les scénarios cyber.
Des solutions de continuité d’activité sont identifiées en lien avec les équipes cyber et IT. </t>
    </r>
  </si>
  <si>
    <r>
      <t>Un ou plusieurs</t>
    </r>
    <r>
      <rPr>
        <b/>
        <sz val="10"/>
        <rFont val="Arial"/>
        <family val="2"/>
      </rPr>
      <t xml:space="preserve"> </t>
    </r>
    <r>
      <rPr>
        <sz val="10"/>
        <rFont val="Arial"/>
        <family val="2"/>
      </rPr>
      <t xml:space="preserve">PCA inclut l’analyse, l’évaluation et le traitement des risques numériques et cyber et prend notamment en compte une perte totale ou un fonctionnement très dégradé des services et des processus critiques de l’organisation.
Des mesures relatives au PCA, tel que le temps d’arrêt maximal tolérable et le temps de récupération des données sont définies en intégrant les scénarios cyber.
Des solutions de continuité d’activité sont identifiées en lien avec les équipes cyber et IT. </t>
    </r>
    <r>
      <rPr>
        <b/>
        <sz val="10"/>
        <rFont val="Arial"/>
        <family val="2"/>
      </rPr>
      <t xml:space="preserve">Elles sont testées. </t>
    </r>
    <r>
      <rPr>
        <sz val="10"/>
        <rFont val="Arial"/>
        <family val="2"/>
      </rPr>
      <t xml:space="preserve">
</t>
    </r>
    <r>
      <rPr>
        <b/>
        <sz val="10"/>
        <rFont val="Arial"/>
        <family val="2"/>
      </rPr>
      <t>Des dispositifs opérationnels métiers sont envisagés et maintiennent à un seuil minimum le fonctionnement des processus critiques de l’organisation. Les dispositifs sont testés.</t>
    </r>
  </si>
  <si>
    <r>
      <t xml:space="preserve">Les métiers </t>
    </r>
    <r>
      <rPr>
        <b/>
        <sz val="10"/>
        <rFont val="Arial"/>
        <family val="2"/>
      </rPr>
      <t>ne sont pas consultés</t>
    </r>
    <r>
      <rPr>
        <sz val="10"/>
        <rFont val="Arial"/>
        <family val="2"/>
      </rPr>
      <t xml:space="preserve"> lors de l'intégration des aspects cyber dans les PCA "Métiers".</t>
    </r>
  </si>
  <si>
    <r>
      <t xml:space="preserve">Les métiers sont consultés de </t>
    </r>
    <r>
      <rPr>
        <b/>
        <sz val="10"/>
        <rFont val="Arial"/>
        <family val="2"/>
      </rPr>
      <t>manière informelle</t>
    </r>
    <r>
      <rPr>
        <sz val="10"/>
        <rFont val="Arial"/>
        <family val="2"/>
      </rPr>
      <t xml:space="preserve"> lors de l'intégration des aspects cyber dans les PCA "Métiers".</t>
    </r>
  </si>
  <si>
    <r>
      <t xml:space="preserve">Les équipes cyber et SI accompagnent les métiers pour l’analyse, l’évaluation et le traitement des risques numériques et cyber via une </t>
    </r>
    <r>
      <rPr>
        <b/>
        <sz val="10"/>
        <rFont val="Arial"/>
        <family val="2"/>
      </rPr>
      <t xml:space="preserve">compréhension des impacts </t>
    </r>
    <r>
      <rPr>
        <sz val="10"/>
        <rFont val="Arial"/>
        <family val="2"/>
      </rPr>
      <t>pour l’activité métiers, afin d'intégrer les ressources SI dans les PCA métiers.</t>
    </r>
  </si>
  <si>
    <r>
      <t xml:space="preserve">Les équipes cyber et SI accompagnent les métiers pour l’analyse, l’évaluation et le traitement des risques numériques et cyber via une compréhension des impacts pour l’activité métiers, afin d'intégrer les ressources SI dans les PCA métiers. Les équipes cyber et SI </t>
    </r>
    <r>
      <rPr>
        <b/>
        <sz val="10"/>
        <rFont val="Arial"/>
        <family val="2"/>
      </rPr>
      <t>mettent à jour régulièrement</t>
    </r>
    <r>
      <rPr>
        <sz val="10"/>
        <rFont val="Arial"/>
        <family val="2"/>
      </rPr>
      <t>, avec les métiers, l'analyse et le traitement des risques.</t>
    </r>
  </si>
  <si>
    <r>
      <t xml:space="preserve">Le PCA </t>
    </r>
    <r>
      <rPr>
        <b/>
        <sz val="10"/>
        <rFont val="Arial"/>
        <family val="2"/>
      </rPr>
      <t>ne prévoit pas</t>
    </r>
    <r>
      <rPr>
        <sz val="10"/>
        <rFont val="Arial"/>
        <family val="2"/>
      </rPr>
      <t xml:space="preserve"> de situation en lien avec l'activité des prestataires.</t>
    </r>
  </si>
  <si>
    <r>
      <t xml:space="preserve">Le PCA ne prévoit </t>
    </r>
    <r>
      <rPr>
        <b/>
        <sz val="10"/>
        <rFont val="Arial"/>
        <family val="2"/>
      </rPr>
      <t>qu'une partie</t>
    </r>
    <r>
      <rPr>
        <sz val="10"/>
        <rFont val="Arial"/>
        <family val="2"/>
      </rPr>
      <t xml:space="preserve"> des situations liées à l'activité des prestataires. </t>
    </r>
  </si>
  <si>
    <r>
      <t xml:space="preserve">Les périmètres du PCA intègrent également la </t>
    </r>
    <r>
      <rPr>
        <b/>
        <sz val="10"/>
        <rFont val="Arial"/>
        <family val="2"/>
      </rPr>
      <t>perte</t>
    </r>
    <r>
      <rPr>
        <sz val="10"/>
        <rFont val="Arial"/>
        <family val="2"/>
      </rPr>
      <t xml:space="preserve"> d’une</t>
    </r>
    <r>
      <rPr>
        <b/>
        <sz val="10"/>
        <rFont val="Arial"/>
        <family val="2"/>
      </rPr>
      <t xml:space="preserve"> solution nuagique</t>
    </r>
    <r>
      <rPr>
        <sz val="10"/>
        <rFont val="Arial"/>
        <family val="2"/>
      </rPr>
      <t xml:space="preserve">, d’un </t>
    </r>
    <r>
      <rPr>
        <b/>
        <sz val="10"/>
        <rFont val="Arial"/>
        <family val="2"/>
      </rPr>
      <t>partenaire</t>
    </r>
    <r>
      <rPr>
        <sz val="10"/>
        <rFont val="Arial"/>
        <family val="2"/>
      </rPr>
      <t xml:space="preserve"> ou </t>
    </r>
    <r>
      <rPr>
        <b/>
        <sz val="10"/>
        <rFont val="Arial"/>
        <family val="2"/>
      </rPr>
      <t>prestataire</t>
    </r>
    <r>
      <rPr>
        <sz val="10"/>
        <rFont val="Arial"/>
        <family val="2"/>
      </rPr>
      <t xml:space="preserve"> de services numériques de l’entité. </t>
    </r>
  </si>
  <si>
    <r>
      <t xml:space="preserve">Les périmètres du PCA intègrent également la perte d’une solution nuagique, d’un partenaire ou prestataire de l’entité. 
Les </t>
    </r>
    <r>
      <rPr>
        <b/>
        <sz val="10"/>
        <rFont val="Arial"/>
        <family val="2"/>
      </rPr>
      <t>modalités</t>
    </r>
    <r>
      <rPr>
        <sz val="10"/>
        <rFont val="Arial"/>
        <family val="2"/>
      </rPr>
      <t xml:space="preserve"> de</t>
    </r>
    <r>
      <rPr>
        <b/>
        <sz val="10"/>
        <rFont val="Arial"/>
        <family val="2"/>
      </rPr>
      <t xml:space="preserve"> gestion de crise cyber</t>
    </r>
    <r>
      <rPr>
        <sz val="10"/>
        <rFont val="Arial"/>
        <family val="2"/>
      </rPr>
      <t xml:space="preserve"> sont </t>
    </r>
    <r>
      <rPr>
        <b/>
        <sz val="10"/>
        <rFont val="Arial"/>
        <family val="2"/>
      </rPr>
      <t>intégrées dans les contrats</t>
    </r>
    <r>
      <rPr>
        <sz val="10"/>
        <rFont val="Arial"/>
        <family val="2"/>
      </rPr>
      <t xml:space="preserve"> d’infogérance et d’externalisation. 
Le PCA est </t>
    </r>
    <r>
      <rPr>
        <b/>
        <sz val="10"/>
        <rFont val="Arial"/>
        <family val="2"/>
      </rPr>
      <t>maintenu à jour tous les ans</t>
    </r>
    <r>
      <rPr>
        <sz val="10"/>
        <rFont val="Arial"/>
        <family val="2"/>
      </rPr>
      <t xml:space="preserve"> et </t>
    </r>
    <r>
      <rPr>
        <b/>
        <sz val="10"/>
        <rFont val="Arial"/>
        <family val="2"/>
      </rPr>
      <t>stocké hors-ligne</t>
    </r>
    <r>
      <rPr>
        <sz val="10"/>
        <rFont val="Arial"/>
        <family val="2"/>
      </rPr>
      <t>.</t>
    </r>
  </si>
  <si>
    <r>
      <t>Les PCA m</t>
    </r>
    <r>
      <rPr>
        <b/>
        <sz val="10"/>
        <rFont val="Arial"/>
        <family val="2"/>
      </rPr>
      <t>étiers</t>
    </r>
    <r>
      <rPr>
        <sz val="10"/>
        <rFont val="Arial"/>
        <family val="2"/>
      </rPr>
      <t xml:space="preserve"> </t>
    </r>
    <r>
      <rPr>
        <b/>
        <sz val="10"/>
        <rFont val="Arial"/>
        <family val="2"/>
      </rPr>
      <t>ne prévoit pas</t>
    </r>
    <r>
      <rPr>
        <sz val="10"/>
        <rFont val="Arial"/>
        <family val="2"/>
      </rPr>
      <t xml:space="preserve"> l'indisponibilité des services numériques. </t>
    </r>
  </si>
  <si>
    <r>
      <t xml:space="preserve">En cas d'indisponibilité des services numériques, des </t>
    </r>
    <r>
      <rPr>
        <b/>
        <sz val="10"/>
        <rFont val="Arial"/>
        <family val="2"/>
      </rPr>
      <t xml:space="preserve">solutions </t>
    </r>
    <r>
      <rPr>
        <sz val="10"/>
        <rFont val="Arial"/>
        <family val="2"/>
      </rPr>
      <t>de continuité d'activité métier ont été définies de</t>
    </r>
    <r>
      <rPr>
        <b/>
        <sz val="10"/>
        <rFont val="Arial"/>
        <family val="2"/>
      </rPr>
      <t xml:space="preserve"> manière informelle</t>
    </r>
    <r>
      <rPr>
        <sz val="10"/>
        <rFont val="Arial"/>
        <family val="2"/>
      </rPr>
      <t xml:space="preserve">. </t>
    </r>
  </si>
  <si>
    <r>
      <t xml:space="preserve">En cas d'indisponibilité des services numériques, des </t>
    </r>
    <r>
      <rPr>
        <b/>
        <sz val="10"/>
        <rFont val="Arial"/>
        <family val="2"/>
      </rPr>
      <t xml:space="preserve">solutions </t>
    </r>
    <r>
      <rPr>
        <sz val="10"/>
        <rFont val="Arial"/>
        <family val="2"/>
      </rPr>
      <t xml:space="preserve">de continuité d'activité métier ont été </t>
    </r>
    <r>
      <rPr>
        <b/>
        <sz val="10"/>
        <rFont val="Arial"/>
        <family val="2"/>
      </rPr>
      <t>définies et validées</t>
    </r>
    <r>
      <rPr>
        <sz val="10"/>
        <rFont val="Arial"/>
        <family val="2"/>
      </rPr>
      <t xml:space="preserve">. </t>
    </r>
  </si>
  <si>
    <r>
      <t>En cas d’indisponibilité des services et outils numériques, des solutions de continuité d’activité sont</t>
    </r>
    <r>
      <rPr>
        <b/>
        <sz val="10"/>
        <rFont val="Arial"/>
        <family val="2"/>
      </rPr>
      <t xml:space="preserve"> définies, testées et mises à jour régulièrement</t>
    </r>
    <r>
      <rPr>
        <sz val="10"/>
        <rFont val="Arial"/>
        <family val="2"/>
      </rPr>
      <t>.</t>
    </r>
  </si>
  <si>
    <r>
      <t xml:space="preserve">Les métriques de continuité d'activité sont définies </t>
    </r>
    <r>
      <rPr>
        <b/>
        <sz val="10"/>
        <rFont val="Arial"/>
        <family val="2"/>
      </rPr>
      <t>pour certains services critiques</t>
    </r>
    <r>
      <rPr>
        <sz val="10"/>
        <rFont val="Arial"/>
        <family val="2"/>
      </rPr>
      <t xml:space="preserve">. </t>
    </r>
  </si>
  <si>
    <r>
      <t>Les métriques de continuité</t>
    </r>
    <r>
      <rPr>
        <b/>
        <sz val="10"/>
        <rFont val="Arial"/>
        <family val="2"/>
      </rPr>
      <t xml:space="preserve"> </t>
    </r>
    <r>
      <rPr>
        <sz val="10"/>
        <rFont val="Arial"/>
        <family val="2"/>
      </rPr>
      <t xml:space="preserve">d'activité sont définies </t>
    </r>
    <r>
      <rPr>
        <b/>
        <sz val="10"/>
        <rFont val="Arial"/>
        <family val="2"/>
      </rPr>
      <t>pour chaque service</t>
    </r>
    <r>
      <rPr>
        <sz val="10"/>
        <rFont val="Arial"/>
        <family val="2"/>
      </rPr>
      <t xml:space="preserve">. </t>
    </r>
  </si>
  <si>
    <r>
      <t xml:space="preserve">Les métiers définissent pour chaque service Les métriques de continuité d'activité </t>
    </r>
    <r>
      <rPr>
        <b/>
        <sz val="10"/>
        <rFont val="Arial"/>
        <family val="2"/>
      </rPr>
      <t>intégrant un temps d’indisponibilité long</t>
    </r>
    <r>
      <rPr>
        <sz val="10"/>
        <rFont val="Arial"/>
        <family val="2"/>
      </rPr>
      <t>, lié au scénario de risque cyber.</t>
    </r>
  </si>
  <si>
    <r>
      <t xml:space="preserve">L'état de la menace cyber n'est </t>
    </r>
    <r>
      <rPr>
        <b/>
        <sz val="10"/>
        <rFont val="Arial"/>
        <family val="2"/>
      </rPr>
      <t>pas surveillé</t>
    </r>
    <r>
      <rPr>
        <sz val="10"/>
        <rFont val="Arial"/>
        <family val="2"/>
      </rPr>
      <t>.</t>
    </r>
  </si>
  <si>
    <r>
      <t>L'état de la menace cyber fait l'objet d'une</t>
    </r>
    <r>
      <rPr>
        <b/>
        <sz val="10"/>
        <rFont val="Arial"/>
        <family val="2"/>
      </rPr>
      <t xml:space="preserve"> surveillance ponctuelle</t>
    </r>
    <r>
      <rPr>
        <sz val="10"/>
        <rFont val="Arial"/>
        <family val="2"/>
      </rPr>
      <t xml:space="preserve">. </t>
    </r>
  </si>
  <si>
    <r>
      <t xml:space="preserve">L’état de la menace cyber est </t>
    </r>
    <r>
      <rPr>
        <b/>
        <sz val="10"/>
        <rFont val="Arial"/>
        <family val="2"/>
      </rPr>
      <t xml:space="preserve">régulièrement revu </t>
    </r>
    <r>
      <rPr>
        <sz val="10"/>
        <rFont val="Arial"/>
        <family val="2"/>
      </rPr>
      <t xml:space="preserve">et </t>
    </r>
    <r>
      <rPr>
        <b/>
        <sz val="10"/>
        <rFont val="Arial"/>
        <family val="2"/>
      </rPr>
      <t>alimente la réflexion sur la résilience</t>
    </r>
    <r>
      <rPr>
        <sz val="10"/>
        <rFont val="Arial"/>
        <family val="2"/>
      </rPr>
      <t xml:space="preserve"> des solutions et des processus mis en place.</t>
    </r>
  </si>
  <si>
    <r>
      <t xml:space="preserve">L’état de la menace cyber est </t>
    </r>
    <r>
      <rPr>
        <b/>
        <sz val="10"/>
        <rFont val="Arial"/>
        <family val="2"/>
      </rPr>
      <t>revu et analysé régulièrement</t>
    </r>
    <r>
      <rPr>
        <sz val="10"/>
        <rFont val="Arial"/>
        <family val="2"/>
      </rPr>
      <t xml:space="preserve">. Il </t>
    </r>
    <r>
      <rPr>
        <b/>
        <sz val="10"/>
        <rFont val="Arial"/>
        <family val="2"/>
      </rPr>
      <t>conditionne les choix</t>
    </r>
    <r>
      <rPr>
        <sz val="10"/>
        <rFont val="Arial"/>
        <family val="2"/>
      </rPr>
      <t xml:space="preserve"> de solutions et de processus mis en place dans les plans de continuité d'activité.</t>
    </r>
  </si>
  <si>
    <r>
      <t>Les actions à réaliser</t>
    </r>
    <r>
      <rPr>
        <b/>
        <sz val="10"/>
        <rFont val="Arial"/>
        <family val="2"/>
      </rPr>
      <t xml:space="preserve"> ne sont pas définies</t>
    </r>
    <r>
      <rPr>
        <sz val="10"/>
        <rFont val="Arial"/>
        <family val="2"/>
      </rPr>
      <t xml:space="preserve">. </t>
    </r>
  </si>
  <si>
    <r>
      <t>La liste des actions à réaliser est</t>
    </r>
    <r>
      <rPr>
        <b/>
        <sz val="10"/>
        <rFont val="Arial"/>
        <family val="2"/>
      </rPr>
      <t xml:space="preserve"> établie sans priorisation</t>
    </r>
    <r>
      <rPr>
        <sz val="10"/>
        <rFont val="Arial"/>
        <family val="2"/>
      </rPr>
      <t xml:space="preserve">. </t>
    </r>
  </si>
  <si>
    <r>
      <t xml:space="preserve">Les actions à réaliser sont formalisées dans un </t>
    </r>
    <r>
      <rPr>
        <b/>
        <sz val="10"/>
        <rFont val="Arial"/>
        <family val="2"/>
      </rPr>
      <t xml:space="preserve">planning </t>
    </r>
    <r>
      <rPr>
        <sz val="10"/>
        <rFont val="Arial"/>
        <family val="2"/>
      </rPr>
      <t xml:space="preserve">avec </t>
    </r>
    <r>
      <rPr>
        <b/>
        <sz val="10"/>
        <rFont val="Arial"/>
        <family val="2"/>
      </rPr>
      <t>une priorisation</t>
    </r>
    <r>
      <rPr>
        <sz val="10"/>
        <rFont val="Arial"/>
        <family val="2"/>
      </rPr>
      <t xml:space="preserve"> (P0 – P1 – P2 – P3) des applications et des systèmes en fonction de leur criticité.</t>
    </r>
  </si>
  <si>
    <r>
      <t xml:space="preserve">Le planning des actions prioritaires inclut  les </t>
    </r>
    <r>
      <rPr>
        <b/>
        <sz val="10"/>
        <rFont val="Arial"/>
        <family val="2"/>
      </rPr>
      <t xml:space="preserve">reconstructions </t>
    </r>
    <r>
      <rPr>
        <sz val="10"/>
        <rFont val="Arial"/>
        <family val="2"/>
      </rPr>
      <t xml:space="preserve">de l’Active Directory, des serveurs, des postes de travail, des systèmes de noms de domaines (DNS), des infrastructures de gestion des clés (PKI), et </t>
    </r>
    <r>
      <rPr>
        <b/>
        <sz val="10"/>
        <rFont val="Arial"/>
        <family val="2"/>
      </rPr>
      <t>de toute infrastructure critique</t>
    </r>
    <r>
      <rPr>
        <sz val="10"/>
        <rFont val="Arial"/>
        <family val="2"/>
      </rPr>
      <t xml:space="preserve">. </t>
    </r>
  </si>
  <si>
    <r>
      <rPr>
        <b/>
        <sz val="10"/>
        <rFont val="Arial"/>
        <family val="2"/>
      </rPr>
      <t xml:space="preserve">Aucun </t>
    </r>
    <r>
      <rPr>
        <sz val="10"/>
        <rFont val="Arial"/>
        <family val="2"/>
      </rPr>
      <t xml:space="preserve">plan de sauvegarde des données n'a été défini. </t>
    </r>
  </si>
  <si>
    <r>
      <t>Le plan de sauvegarde est défini de</t>
    </r>
    <r>
      <rPr>
        <b/>
        <sz val="10"/>
        <rFont val="Arial"/>
        <family val="2"/>
      </rPr>
      <t xml:space="preserve"> manière informelle</t>
    </r>
    <r>
      <rPr>
        <sz val="10"/>
        <rFont val="Arial"/>
        <family val="2"/>
      </rPr>
      <t xml:space="preserve">. </t>
    </r>
  </si>
  <si>
    <r>
      <t xml:space="preserve">Le plan de sauvegarde  des données est </t>
    </r>
    <r>
      <rPr>
        <b/>
        <sz val="10"/>
        <rFont val="Arial"/>
        <family val="2"/>
      </rPr>
      <t>défini et validé</t>
    </r>
    <r>
      <rPr>
        <sz val="10"/>
        <rFont val="Arial"/>
        <family val="2"/>
      </rPr>
      <t xml:space="preserve">, et repose sur l'existence de </t>
    </r>
    <r>
      <rPr>
        <b/>
        <sz val="10"/>
        <rFont val="Arial"/>
        <family val="2"/>
      </rPr>
      <t>sauvegarde saines</t>
    </r>
    <r>
      <rPr>
        <sz val="10"/>
        <rFont val="Arial"/>
        <family val="2"/>
      </rPr>
      <t xml:space="preserve">. Les sauvegardes sont stockés dans un </t>
    </r>
    <r>
      <rPr>
        <b/>
        <sz val="10"/>
        <rFont val="Arial"/>
        <family val="2"/>
      </rPr>
      <t>espace sécurisé</t>
    </r>
    <r>
      <rPr>
        <sz val="10"/>
        <rFont val="Arial"/>
        <family val="2"/>
      </rPr>
      <t xml:space="preserve">, respectant la politique de sauvegarde définie et avec </t>
    </r>
    <r>
      <rPr>
        <b/>
        <sz val="10"/>
        <rFont val="Arial"/>
        <family val="2"/>
      </rPr>
      <t>une copie hors ligne disponible.</t>
    </r>
  </si>
  <si>
    <r>
      <t xml:space="preserve">Un plan de sauvegarde et de restauration des données est défini et validé. </t>
    </r>
    <r>
      <rPr>
        <b/>
        <sz val="10"/>
        <rFont val="Arial"/>
        <family val="2"/>
      </rPr>
      <t xml:space="preserve">Ce plan est revu régulièrement sur la base d'une analyse de la menace cyber. </t>
    </r>
    <r>
      <rPr>
        <sz val="10"/>
        <rFont val="Arial"/>
        <family val="2"/>
      </rPr>
      <t xml:space="preserve">Il s’appuie sur l’existence de sauvegardes saines. Les sauvegardes sont stockés dans un espace sécurisé, respectant la politique de sauvegarde définie et avec une copie hors ligne disponible.
Ces dernières sont </t>
    </r>
    <r>
      <rPr>
        <b/>
        <sz val="10"/>
        <rFont val="Arial"/>
        <family val="2"/>
      </rPr>
      <t>cataloguées dans un stockage protégé.</t>
    </r>
    <r>
      <rPr>
        <sz val="10"/>
        <rFont val="Arial"/>
        <family val="2"/>
      </rPr>
      <t xml:space="preserve"> Le </t>
    </r>
    <r>
      <rPr>
        <b/>
        <sz val="10"/>
        <rFont val="Arial"/>
        <family val="2"/>
      </rPr>
      <t>risque d’une incohérence de données</t>
    </r>
    <r>
      <rPr>
        <sz val="10"/>
        <rFont val="Arial"/>
        <family val="2"/>
      </rPr>
      <t xml:space="preserve"> liées à leur synchronisation est pris en compte. </t>
    </r>
  </si>
  <si>
    <r>
      <t xml:space="preserve">L'organisation ne possède </t>
    </r>
    <r>
      <rPr>
        <b/>
        <sz val="10"/>
        <rFont val="Arial"/>
        <family val="2"/>
      </rPr>
      <t>pas de réseau de secours SI</t>
    </r>
    <r>
      <rPr>
        <sz val="10"/>
        <rFont val="Arial"/>
        <family val="2"/>
      </rPr>
      <t xml:space="preserve">. </t>
    </r>
  </si>
  <si>
    <r>
      <t>L'organisation possède un</t>
    </r>
    <r>
      <rPr>
        <b/>
        <sz val="10"/>
        <rFont val="Arial"/>
        <family val="2"/>
      </rPr>
      <t xml:space="preserve"> réseau de secours SI </t>
    </r>
    <r>
      <rPr>
        <sz val="10"/>
        <rFont val="Arial"/>
        <family val="2"/>
      </rPr>
      <t xml:space="preserve">et les </t>
    </r>
    <r>
      <rPr>
        <b/>
        <sz val="10"/>
        <rFont val="Arial"/>
        <family val="2"/>
      </rPr>
      <t xml:space="preserve">procédures de basculement </t>
    </r>
    <r>
      <rPr>
        <sz val="10"/>
        <rFont val="Arial"/>
        <family val="2"/>
      </rPr>
      <t xml:space="preserve">sur ce réseau sont définies de manière </t>
    </r>
    <r>
      <rPr>
        <b/>
        <sz val="10"/>
        <rFont val="Arial"/>
        <family val="2"/>
      </rPr>
      <t>informelle.</t>
    </r>
  </si>
  <si>
    <r>
      <t xml:space="preserve">Les </t>
    </r>
    <r>
      <rPr>
        <b/>
        <sz val="10"/>
        <rFont val="Arial"/>
        <family val="2"/>
      </rPr>
      <t xml:space="preserve">procédures de basculement </t>
    </r>
    <r>
      <rPr>
        <sz val="10"/>
        <rFont val="Arial"/>
        <family val="2"/>
      </rPr>
      <t xml:space="preserve">sur le réseau de secours SI sont </t>
    </r>
    <r>
      <rPr>
        <b/>
        <sz val="10"/>
        <rFont val="Arial"/>
        <family val="2"/>
      </rPr>
      <t>définies et validées</t>
    </r>
    <r>
      <rPr>
        <sz val="10"/>
        <rFont val="Arial"/>
        <family val="2"/>
      </rPr>
      <t xml:space="preserve">. </t>
    </r>
  </si>
  <si>
    <r>
      <t xml:space="preserve">Des procédures de basculement sur un réseau de secours SI sont </t>
    </r>
    <r>
      <rPr>
        <b/>
        <sz val="10"/>
        <rFont val="Arial"/>
        <family val="2"/>
      </rPr>
      <t xml:space="preserve">validées </t>
    </r>
    <r>
      <rPr>
        <sz val="10"/>
        <rFont val="Arial"/>
        <family val="2"/>
      </rPr>
      <t xml:space="preserve">et </t>
    </r>
    <r>
      <rPr>
        <b/>
        <sz val="10"/>
        <rFont val="Arial"/>
        <family val="2"/>
      </rPr>
      <t>testées au moins une fois par an.</t>
    </r>
  </si>
  <si>
    <r>
      <t xml:space="preserve">Il </t>
    </r>
    <r>
      <rPr>
        <b/>
        <sz val="10"/>
        <rFont val="Arial"/>
        <family val="2"/>
      </rPr>
      <t>n'existe pas de processus</t>
    </r>
    <r>
      <rPr>
        <sz val="10"/>
        <rFont val="Arial"/>
        <family val="2"/>
      </rPr>
      <t xml:space="preserve"> de restauration des données ou de réinstallation des SI. </t>
    </r>
  </si>
  <si>
    <r>
      <t xml:space="preserve">Le processus de restauration des données et de réinstallation des SI est défini de </t>
    </r>
    <r>
      <rPr>
        <b/>
        <sz val="10"/>
        <rFont val="Arial"/>
        <family val="2"/>
      </rPr>
      <t>manière</t>
    </r>
    <r>
      <rPr>
        <sz val="10"/>
        <rFont val="Arial"/>
        <family val="2"/>
      </rPr>
      <t xml:space="preserve"> </t>
    </r>
    <r>
      <rPr>
        <b/>
        <sz val="10"/>
        <rFont val="Arial"/>
        <family val="2"/>
      </rPr>
      <t>informelle</t>
    </r>
    <r>
      <rPr>
        <sz val="10"/>
        <rFont val="Arial"/>
        <family val="2"/>
      </rPr>
      <t>.</t>
    </r>
  </si>
  <si>
    <r>
      <t xml:space="preserve">Des processus de restauration des données et de réinstallation des SI sont </t>
    </r>
    <r>
      <rPr>
        <b/>
        <sz val="10"/>
        <rFont val="Arial"/>
        <family val="2"/>
      </rPr>
      <t>formalisés et validées,  avec des procédures de basculement</t>
    </r>
    <r>
      <rPr>
        <sz val="10"/>
        <rFont val="Arial"/>
        <family val="2"/>
      </rPr>
      <t>.</t>
    </r>
  </si>
  <si>
    <r>
      <t>Des processus de restauration des données et de réinstallation des SI sont formalisés et validées,  avec des procédures de basculement.</t>
    </r>
    <r>
      <rPr>
        <b/>
        <sz val="10"/>
        <rFont val="Arial"/>
        <family val="2"/>
      </rPr>
      <t xml:space="preserve"> La restauration des sauvegardes et les procédures sont sont testées au moins une fois par an.</t>
    </r>
    <r>
      <rPr>
        <sz val="10"/>
        <rFont val="Arial"/>
        <family val="2"/>
      </rPr>
      <t xml:space="preserve"> </t>
    </r>
    <r>
      <rPr>
        <b/>
        <sz val="10"/>
        <rFont val="Arial"/>
        <family val="2"/>
      </rPr>
      <t xml:space="preserve">Ces tests sont en particulier réalisés en cohérence avec les processus métier, via des tests unitaires et des tests par bloc métier </t>
    </r>
    <r>
      <rPr>
        <sz val="10"/>
        <rFont val="Arial"/>
        <family val="2"/>
      </rPr>
      <t>(ensemble d'applications cohérentes pour supporter un processus métier).</t>
    </r>
  </si>
  <si>
    <r>
      <rPr>
        <b/>
        <sz val="10"/>
        <rFont val="Arial"/>
        <family val="2"/>
      </rPr>
      <t xml:space="preserve">La reconstruction des SI </t>
    </r>
    <r>
      <rPr>
        <sz val="10"/>
        <rFont val="Arial"/>
        <family val="2"/>
      </rPr>
      <t xml:space="preserve">n'est </t>
    </r>
    <r>
      <rPr>
        <b/>
        <sz val="10"/>
        <rFont val="Arial"/>
        <family val="2"/>
      </rPr>
      <t>pas formellement suivie</t>
    </r>
    <r>
      <rPr>
        <sz val="10"/>
        <rFont val="Arial"/>
        <family val="2"/>
      </rPr>
      <t>.</t>
    </r>
  </si>
  <si>
    <r>
      <rPr>
        <b/>
        <sz val="10"/>
        <rFont val="Arial"/>
        <family val="2"/>
      </rPr>
      <t xml:space="preserve">Une stratégie de reconstruction </t>
    </r>
    <r>
      <rPr>
        <sz val="10"/>
        <rFont val="Arial"/>
        <family val="2"/>
      </rPr>
      <t xml:space="preserve">est </t>
    </r>
    <r>
      <rPr>
        <b/>
        <sz val="10"/>
        <rFont val="Arial"/>
        <family val="2"/>
      </rPr>
      <t>définie</t>
    </r>
    <r>
      <rPr>
        <sz val="10"/>
        <rFont val="Arial"/>
        <family val="2"/>
      </rPr>
      <t xml:space="preserve">. Elle conduit à un </t>
    </r>
    <r>
      <rPr>
        <b/>
        <sz val="10"/>
        <rFont val="Arial"/>
        <family val="2"/>
      </rPr>
      <t xml:space="preserve">état des lieux régulièrement partagé </t>
    </r>
    <r>
      <rPr>
        <sz val="10"/>
        <rFont val="Arial"/>
        <family val="2"/>
      </rPr>
      <t>à la cellule opérationnelle cyber et IT et la 
cellule stratégique.</t>
    </r>
  </si>
  <si>
    <r>
      <t>Une stratégie de reconstruction 
est définie et validée par la cellule stratégique. Elle conduit à un état des lieux régulièrement partagé à la cellule opérationnelle cyber et IT et la 
cellule stratégique. La stratégie r</t>
    </r>
    <r>
      <rPr>
        <b/>
        <sz val="10"/>
        <rFont val="Arial"/>
        <family val="2"/>
      </rPr>
      <t>epose sur l'utilisation de sauvegarde saines</t>
    </r>
    <r>
      <rPr>
        <sz val="10"/>
        <rFont val="Arial"/>
        <family val="2"/>
      </rPr>
      <t xml:space="preserve">, </t>
    </r>
    <r>
      <rPr>
        <b/>
        <sz val="10"/>
        <rFont val="Arial"/>
        <family val="2"/>
      </rPr>
      <t>les risques de perte de données</t>
    </r>
    <r>
      <rPr>
        <sz val="10"/>
        <rFont val="Arial"/>
        <family val="2"/>
      </rPr>
      <t xml:space="preserve"> en cas de sauvegardes désynchronisés sont identifiés et communiquées. </t>
    </r>
  </si>
  <si>
    <r>
      <t xml:space="preserve">Une stratégie de reconstruction est définie et validée par la cellule stratégique. Elle conduit à un état des lieux régulièrement partagé  à la cellule opérationnelle cyber et IT et la cellule stratégique. La stratégie repose sur l'utilisation de sauvegarde saines, les risques de perte de données en cas de sauvegardes désynchronisés sont identifiés et communiquées.
</t>
    </r>
    <r>
      <rPr>
        <b/>
        <sz val="10"/>
        <rFont val="Arial"/>
        <family val="2"/>
      </rPr>
      <t xml:space="preserve">Le PRA est adapté en fonction des 
avancées </t>
    </r>
    <r>
      <rPr>
        <sz val="10"/>
        <rFont val="Arial"/>
        <family val="2"/>
      </rPr>
      <t xml:space="preserve">de </t>
    </r>
    <r>
      <rPr>
        <b/>
        <sz val="10"/>
        <rFont val="Arial"/>
        <family val="2"/>
      </rPr>
      <t>l'’investigation</t>
    </r>
    <r>
      <rPr>
        <sz val="10"/>
        <rFont val="Arial"/>
        <family val="2"/>
      </rPr>
      <t xml:space="preserve"> et de </t>
    </r>
    <r>
      <rPr>
        <b/>
        <sz val="10"/>
        <rFont val="Arial"/>
        <family val="2"/>
      </rPr>
      <t xml:space="preserve">remédiation. </t>
    </r>
  </si>
  <si>
    <r>
      <rPr>
        <b/>
        <sz val="10"/>
        <rFont val="Arial"/>
        <family val="2"/>
      </rPr>
      <t>La reconstruction des systèmes d'information n'est pas industrialisée</t>
    </r>
    <r>
      <rPr>
        <sz val="10"/>
        <rFont val="Arial"/>
        <family val="2"/>
      </rPr>
      <t>.</t>
    </r>
  </si>
  <si>
    <r>
      <rPr>
        <b/>
        <sz val="10"/>
        <rFont val="Arial"/>
        <family val="2"/>
      </rPr>
      <t xml:space="preserve">Une procédure </t>
    </r>
    <r>
      <rPr>
        <sz val="10"/>
        <rFont val="Arial"/>
        <family val="2"/>
      </rPr>
      <t xml:space="preserve">consolide les </t>
    </r>
    <r>
      <rPr>
        <b/>
        <sz val="10"/>
        <rFont val="Arial"/>
        <family val="2"/>
      </rPr>
      <t>principales règles d'industrialisation</t>
    </r>
    <r>
      <rPr>
        <sz val="10"/>
        <rFont val="Arial"/>
        <family val="2"/>
      </rPr>
      <t xml:space="preserve"> de la reconstruction. Un plan d'action consolide les actions à entreprendre et l'avancée du chantier. </t>
    </r>
  </si>
  <si>
    <r>
      <t xml:space="preserve">Une procédure consolide les principales règles d'industrialisation de la reconstruction. Un plan d'action consolide les actions à entreprendre et l'avancée du chantier. </t>
    </r>
    <r>
      <rPr>
        <b/>
        <sz val="10"/>
        <rFont val="Arial"/>
        <family val="2"/>
      </rPr>
      <t>Le support en ressources 
est renforcé pour assurer la  reconstruction SI, le cas échéant en  travail posté (24 h/24).</t>
    </r>
  </si>
  <si>
    <r>
      <t>Une procédure consolide les principales règles d'industrialisation de la reconstruction. Un plan d'action consolide les actions à entreprendre et l'avancée du chantier. Le support en ressources 
est renforcé pour assurer la 
reconstruction SI, le cas échéant en 
travail posté (24 h/24).</t>
    </r>
    <r>
      <rPr>
        <b/>
        <sz val="10"/>
        <rFont val="Arial"/>
        <family val="2"/>
      </rPr>
      <t xml:space="preserve"> Des procédures ou des scripts sont produits pour faciliter la reconstruction. Les métiers sont mobilisés pour réaliser des tests utilisateurs</t>
    </r>
    <r>
      <rPr>
        <sz val="10"/>
        <rFont val="Arial"/>
        <family val="2"/>
      </rPr>
      <t xml:space="preserve"> avant la remise en production des applications.</t>
    </r>
  </si>
  <si>
    <r>
      <rPr>
        <b/>
        <sz val="10"/>
        <rFont val="Arial"/>
        <family val="2"/>
      </rPr>
      <t>Aucune vérification de sécurité n'a lieu sur les systèmes reconstruits</t>
    </r>
    <r>
      <rPr>
        <sz val="10"/>
        <rFont val="Arial"/>
        <family val="2"/>
      </rPr>
      <t>.</t>
    </r>
  </si>
  <si>
    <r>
      <rPr>
        <b/>
        <sz val="10"/>
        <rFont val="Arial"/>
        <family val="2"/>
      </rPr>
      <t>Une checklist de sécurité standard est définie</t>
    </r>
    <r>
      <rPr>
        <sz val="10"/>
        <rFont val="Arial"/>
        <family val="2"/>
      </rPr>
      <t xml:space="preserve"> pour la reconstruction, et </t>
    </r>
    <r>
      <rPr>
        <b/>
        <sz val="10"/>
        <rFont val="Arial"/>
        <family val="2"/>
      </rPr>
      <t>est vérifiée avant mise en production</t>
    </r>
    <r>
      <rPr>
        <sz val="10"/>
        <rFont val="Arial"/>
        <family val="2"/>
      </rPr>
      <t>.</t>
    </r>
  </si>
  <si>
    <r>
      <t xml:space="preserve">Une checklist de sécurité standard est définie pour la reconstruction, et est vérifiée avant mise en production. </t>
    </r>
    <r>
      <rPr>
        <b/>
        <sz val="10"/>
        <rFont val="Arial"/>
        <family val="2"/>
      </rPr>
      <t xml:space="preserve">Une coordination renforcée est 
mise en œuvre entre les équipes  en charge du durcissement et  de la remédiation et celles en charge de la reconstruction </t>
    </r>
    <r>
      <rPr>
        <sz val="10"/>
        <rFont val="Arial"/>
        <family val="2"/>
      </rPr>
      <t xml:space="preserve">afin de faire appliquer les mesures de cybersécurité. </t>
    </r>
  </si>
  <si>
    <r>
      <t xml:space="preserve">Une checklist de sécurité standard est définie pour la reconstruction, et est vérifiée avant mise en production. Une coordination renforcée est 
mise en œuvre entre les équipes  en charge du durcissement et  de la remédiation et celles en charge de la reconstruction afin de faire appliquer les mesures de cybersécurité. 
</t>
    </r>
    <r>
      <rPr>
        <b/>
        <sz val="10"/>
        <rFont val="Arial"/>
        <family val="2"/>
      </rPr>
      <t>La vérification des règles de sécurité est automatisée au maximum par des outils</t>
    </r>
    <r>
      <rPr>
        <sz val="10"/>
        <rFont val="Arial"/>
        <family val="2"/>
      </rPr>
      <t xml:space="preserve">. </t>
    </r>
    <r>
      <rPr>
        <b/>
        <sz val="10"/>
        <rFont val="Arial"/>
        <family val="2"/>
      </rPr>
      <t>Les systèmes mis en production sont sous la surveillance d'outils de détection</t>
    </r>
    <r>
      <rPr>
        <sz val="10"/>
        <rFont val="Arial"/>
        <family val="2"/>
      </rPr>
      <t>.</t>
    </r>
  </si>
  <si>
    <t>Historique des versions</t>
  </si>
  <si>
    <t>Date</t>
  </si>
  <si>
    <t>Version</t>
  </si>
  <si>
    <t>Evolution du document</t>
  </si>
  <si>
    <t>1.0</t>
  </si>
  <si>
    <t>Publication du document</t>
  </si>
  <si>
    <t>Rédacteur</t>
  </si>
  <si>
    <t>% de complétude du questionnaire</t>
  </si>
  <si>
    <r>
      <t xml:space="preserve">Des expertises sont identifiées et mises à jour. Elles couvrent les </t>
    </r>
    <r>
      <rPr>
        <b/>
        <sz val="10"/>
        <rFont val="Arial"/>
        <family val="2"/>
      </rPr>
      <t>domaines suivants</t>
    </r>
    <r>
      <rPr>
        <sz val="10"/>
        <rFont val="Arial"/>
        <family val="2"/>
      </rPr>
      <t xml:space="preserve"> :
- gestion et conduite de crise ;
- communication de crise cyber ;
- gestion de projet ;
</t>
    </r>
    <r>
      <rPr>
        <b/>
        <sz val="10"/>
        <rFont val="Arial"/>
        <family val="2"/>
      </rPr>
      <t xml:space="preserve">- expertise juridique.
</t>
    </r>
    <r>
      <rPr>
        <sz val="10"/>
        <rFont val="Arial"/>
        <family val="2"/>
      </rPr>
      <t>En cas d'externalisation, des accords de non divulgation sont mis en place pour l’ensemble des experts sollicités.</t>
    </r>
  </si>
  <si>
    <r>
      <t>Des expertises sont</t>
    </r>
    <r>
      <rPr>
        <b/>
        <sz val="10"/>
        <rFont val="Arial"/>
        <family val="2"/>
      </rPr>
      <t xml:space="preserve"> identifiées et mises à jour</t>
    </r>
    <r>
      <rPr>
        <sz val="10"/>
        <rFont val="Arial"/>
        <family val="2"/>
      </rPr>
      <t xml:space="preserve">. Elles couvrent les </t>
    </r>
    <r>
      <rPr>
        <b/>
        <sz val="10"/>
        <rFont val="Arial"/>
        <family val="2"/>
      </rPr>
      <t>domaines suivants</t>
    </r>
    <r>
      <rPr>
        <sz val="10"/>
        <rFont val="Arial"/>
        <family val="2"/>
      </rPr>
      <t xml:space="preserve"> :
- réponse à incidents ;
- supervision de sécurité ;
- remédiation technique ;
- infrastructure informatique ;
</t>
    </r>
    <r>
      <rPr>
        <b/>
        <sz val="10"/>
        <rFont val="Arial"/>
        <family val="2"/>
      </rPr>
      <t xml:space="preserve">- annuaires et accès privilégiés (souvent Active Directory) ;
- restauration de données ;
- recouvrement de données.
En cas d'externalisation, </t>
    </r>
    <r>
      <rPr>
        <sz val="10"/>
        <rFont val="Arial"/>
        <family val="2"/>
      </rPr>
      <t xml:space="preserve">des </t>
    </r>
    <r>
      <rPr>
        <b/>
        <sz val="10"/>
        <rFont val="Arial"/>
        <family val="2"/>
      </rPr>
      <t>accords de non divulgation</t>
    </r>
    <r>
      <rPr>
        <sz val="10"/>
        <rFont val="Arial"/>
        <family val="2"/>
      </rPr>
      <t xml:space="preserve"> sont mis en place pour l’ensemble des experts sollicités.</t>
    </r>
  </si>
  <si>
    <r>
      <t xml:space="preserve">Vous pouvez transmettre vos retours sur ce document, ou les résultats de votre questionnaire via votre point de contact à l'ANSSI ou à l'adresse suivante : 
</t>
    </r>
    <r>
      <rPr>
        <i/>
        <sz val="11"/>
        <color theme="1"/>
        <rFont val="Calibri"/>
        <family val="2"/>
        <scheme val="minor"/>
      </rPr>
      <t>Agence nationale de la sécurité des systèmes d’information
SGDSN/ANSSI
51 boulevard de La Tour-Maubourg
75700 Paris 07 SP
mcc.anssi@ssi.gouv.fr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</si>
</sst>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sz val="10"/>
      <name val="Verdana"/>
      <family val="2"/>
    </font>
    <font>
      <b/>
      <sz val="11"/>
      <color theme="1"/>
      <name val="Calibri"/>
      <family val="2"/>
      <scheme val="minor"/>
    </font>
    <font>
      <sz val="11"/>
      <color theme="1"/>
      <name val="Calibri"/>
      <family val="2"/>
      <scheme val="minor"/>
    </font>
    <font>
      <sz val="8"/>
      <name val="Calibri"/>
      <family val="2"/>
      <scheme val="minor"/>
    </font>
    <font>
      <b/>
      <sz val="10"/>
      <color theme="0"/>
      <name val="Arial"/>
      <family val="2"/>
    </font>
    <font>
      <sz val="11"/>
      <color theme="1"/>
      <name val="Arial"/>
      <family val="2"/>
    </font>
    <font>
      <b/>
      <sz val="14"/>
      <color theme="0"/>
      <name val="Arial"/>
      <family val="2"/>
    </font>
    <font>
      <sz val="10"/>
      <color theme="1"/>
      <name val="Arial"/>
      <family val="2"/>
    </font>
    <font>
      <i/>
      <sz val="10"/>
      <color theme="1"/>
      <name val="Arial"/>
      <family val="2"/>
    </font>
    <font>
      <b/>
      <sz val="10"/>
      <color theme="1"/>
      <name val="Arial"/>
      <family val="2"/>
    </font>
    <font>
      <sz val="11"/>
      <color rgb="FF000000"/>
      <name val="Arial"/>
      <family val="2"/>
    </font>
    <font>
      <b/>
      <sz val="10"/>
      <color rgb="FFFFFFFF"/>
      <name val="Arial"/>
      <family val="2"/>
    </font>
    <font>
      <b/>
      <sz val="10"/>
      <color rgb="FF000000"/>
      <name val="Arial"/>
      <family val="2"/>
    </font>
    <font>
      <sz val="10"/>
      <color rgb="FF000000"/>
      <name val="Arial"/>
      <family val="2"/>
    </font>
    <font>
      <sz val="10"/>
      <name val="Arial"/>
      <family val="2"/>
    </font>
    <font>
      <i/>
      <sz val="10"/>
      <name val="Arial"/>
      <family val="2"/>
    </font>
    <font>
      <b/>
      <sz val="10"/>
      <name val="Arial"/>
      <family val="2"/>
    </font>
    <font>
      <b/>
      <sz val="9"/>
      <color theme="1"/>
      <name val="Arial"/>
      <family val="2"/>
    </font>
    <font>
      <sz val="9"/>
      <color theme="1"/>
      <name val="Arial"/>
      <family val="2"/>
    </font>
    <font>
      <sz val="10"/>
      <color rgb="FFFF0000"/>
      <name val="Arial"/>
      <family val="2"/>
    </font>
    <font>
      <sz val="9"/>
      <color rgb="FFFF0000"/>
      <name val="Arial"/>
      <family val="2"/>
    </font>
    <font>
      <strike/>
      <sz val="10"/>
      <name val="Arial"/>
      <family val="2"/>
    </font>
    <font>
      <strike/>
      <sz val="9"/>
      <color theme="1"/>
      <name val="Arial"/>
      <family val="2"/>
    </font>
    <font>
      <sz val="9"/>
      <name val="Arial"/>
      <family val="2"/>
    </font>
    <font>
      <b/>
      <sz val="14"/>
      <color theme="1"/>
      <name val="Arial"/>
      <family val="2"/>
    </font>
    <font>
      <u/>
      <sz val="10"/>
      <color theme="10"/>
      <name val="Arial"/>
      <family val="2"/>
    </font>
    <font>
      <b/>
      <sz val="28"/>
      <color rgb="FF0070C0"/>
      <name val="Arial"/>
      <family val="2"/>
    </font>
    <font>
      <b/>
      <sz val="10"/>
      <color theme="4"/>
      <name val="Arial"/>
      <family val="2"/>
    </font>
    <font>
      <sz val="10"/>
      <color theme="0"/>
      <name val="Arial"/>
      <family val="2"/>
    </font>
    <font>
      <strike/>
      <sz val="10"/>
      <color theme="1"/>
      <name val="Arial"/>
      <family val="2"/>
    </font>
    <font>
      <b/>
      <sz val="11"/>
      <color theme="1"/>
      <name val="Arial"/>
      <family val="2"/>
    </font>
    <font>
      <i/>
      <sz val="11"/>
      <color theme="1"/>
      <name val="Calibri"/>
      <family val="2"/>
      <scheme val="minor"/>
    </font>
    <font>
      <sz val="11"/>
      <color theme="1"/>
      <name val="Calibri"/>
      <scheme val="minor"/>
    </font>
  </fonts>
  <fills count="33">
    <fill>
      <patternFill patternType="none"/>
    </fill>
    <fill>
      <patternFill patternType="gray125"/>
    </fill>
    <fill>
      <patternFill patternType="solid">
        <fgColor rgb="FF002060"/>
        <bgColor rgb="FF002060"/>
      </patternFill>
    </fill>
    <fill>
      <patternFill patternType="solid">
        <fgColor rgb="FFF5F0ED"/>
        <bgColor rgb="FFF5F0ED"/>
      </patternFill>
    </fill>
    <fill>
      <patternFill patternType="solid">
        <fgColor theme="8" tint="-0.249977111117893"/>
        <bgColor theme="8" tint="-0.249977111117893"/>
      </patternFill>
    </fill>
    <fill>
      <patternFill patternType="solid">
        <fgColor theme="0"/>
        <bgColor theme="0"/>
      </patternFill>
    </fill>
    <fill>
      <patternFill patternType="solid">
        <fgColor rgb="FFFFFFD5"/>
        <bgColor rgb="FFFFFFD5"/>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7" tint="0.79998168889431442"/>
        <bgColor theme="7" tint="0.79998168889431442"/>
      </patternFill>
    </fill>
    <fill>
      <patternFill patternType="solid">
        <fgColor theme="5" tint="0.79998168889431442"/>
        <bgColor theme="5" tint="0.39997558519241921"/>
      </patternFill>
    </fill>
    <fill>
      <patternFill patternType="solid">
        <fgColor theme="9" tint="0.79998168889431442"/>
        <bgColor theme="9" tint="0.79998168889431442"/>
      </patternFill>
    </fill>
    <fill>
      <patternFill patternType="solid">
        <fgColor theme="5" tint="0.79998168889431442"/>
        <bgColor theme="5" tint="0.79998168889431442"/>
      </patternFill>
    </fill>
    <fill>
      <patternFill patternType="solid">
        <fgColor theme="9" tint="0.79998168889431442"/>
        <bgColor indexed="5"/>
      </patternFill>
    </fill>
    <fill>
      <patternFill patternType="solid">
        <fgColor theme="5" tint="0.79998168889431442"/>
        <bgColor theme="7" tint="-0.249977111117893"/>
      </patternFill>
    </fill>
    <fill>
      <patternFill patternType="none"/>
    </fill>
    <fill>
      <patternFill patternType="solid">
        <fgColor theme="6" tint="0.59999389629810485"/>
        <bgColor theme="0"/>
      </patternFill>
    </fill>
    <fill>
      <patternFill patternType="solid">
        <fgColor rgb="FFFFFFD5"/>
        <bgColor indexed="2"/>
      </patternFill>
    </fill>
    <fill>
      <patternFill patternType="solid">
        <fgColor indexed="5"/>
        <bgColor indexed="5"/>
      </patternFill>
    </fill>
    <fill>
      <patternFill patternType="solid">
        <fgColor theme="5"/>
        <bgColor theme="5"/>
      </patternFill>
    </fill>
    <fill>
      <patternFill patternType="solid">
        <fgColor theme="6"/>
        <bgColor theme="6"/>
      </patternFill>
    </fill>
    <fill>
      <patternFill patternType="solid">
        <fgColor theme="8" tint="0.59999389629810485"/>
        <bgColor theme="8" tint="0.79998168889431442"/>
      </patternFill>
    </fill>
    <fill>
      <patternFill patternType="solid">
        <fgColor theme="6" tint="0.79998168889431442"/>
        <bgColor theme="6" tint="0.79998168889431442"/>
      </patternFill>
    </fill>
    <fill>
      <patternFill patternType="solid">
        <fgColor theme="4" tint="0.79998168889431442"/>
        <bgColor theme="4" tint="0.79998168889431442"/>
      </patternFill>
    </fill>
    <fill>
      <patternFill patternType="solid">
        <fgColor rgb="FF31859A"/>
        <bgColor indexed="64"/>
      </patternFill>
    </fill>
    <fill>
      <patternFill patternType="solid">
        <fgColor rgb="FFFFFFFF"/>
        <bgColor indexed="64"/>
      </patternFill>
    </fill>
    <fill>
      <patternFill patternType="solid">
        <fgColor rgb="FFF5F0ED"/>
        <bgColor indexed="64"/>
      </patternFill>
    </fill>
    <fill>
      <patternFill patternType="solid">
        <fgColor theme="5" tint="0.79998168889431442"/>
        <bgColor indexed="64"/>
      </patternFill>
    </fill>
    <fill>
      <patternFill patternType="solid">
        <fgColor theme="3" tint="0.39997558519241921"/>
        <bgColor theme="8" tint="0.79998168889431442"/>
      </patternFill>
    </fill>
    <fill>
      <patternFill patternType="solid">
        <fgColor theme="3" tint="0.39997558519241921"/>
        <bgColor theme="8"/>
      </patternFill>
    </fill>
    <fill>
      <patternFill patternType="solid">
        <fgColor theme="3" tint="0.79998168889431442"/>
        <bgColor theme="8" tint="0.79998168889431442"/>
      </patternFill>
    </fill>
    <fill>
      <patternFill patternType="solid">
        <fgColor theme="3" tint="0.59999389629810485"/>
        <bgColor theme="8" tint="0.79998168889431442"/>
      </patternFill>
    </fill>
    <fill>
      <patternFill patternType="solid">
        <fgColor theme="4" tint="-0.249977111117893"/>
        <bgColor theme="4" tint="0.59999389629810485"/>
      </patternFill>
    </fill>
  </fills>
  <borders count="44">
    <border>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theme="1"/>
      </left>
      <right style="thin">
        <color theme="1"/>
      </right>
      <top style="thin">
        <color theme="1"/>
      </top>
      <bottom style="thin">
        <color theme="1"/>
      </bottom>
      <diagonal/>
    </border>
    <border>
      <left style="thin">
        <color auto="1"/>
      </left>
      <right/>
      <top/>
      <bottom/>
      <diagonal/>
    </border>
    <border>
      <left style="thin">
        <color auto="1"/>
      </left>
      <right style="thick">
        <color auto="1"/>
      </right>
      <top style="thin">
        <color auto="1"/>
      </top>
      <bottom/>
      <diagonal/>
    </border>
    <border>
      <left/>
      <right style="thin">
        <color auto="1"/>
      </right>
      <top/>
      <bottom/>
      <diagonal/>
    </border>
    <border>
      <left style="thin">
        <color auto="1"/>
      </left>
      <right style="thick">
        <color auto="1"/>
      </right>
      <top/>
      <bottom style="thin">
        <color auto="1"/>
      </bottom>
      <diagonal/>
    </border>
    <border>
      <left style="thick">
        <color auto="1"/>
      </left>
      <right/>
      <top style="thin">
        <color auto="1"/>
      </top>
      <bottom/>
      <diagonal/>
    </border>
    <border>
      <left style="thick">
        <color auto="1"/>
      </left>
      <right/>
      <top/>
      <bottom style="thin">
        <color auto="1"/>
      </bottom>
      <diagonal/>
    </border>
  </borders>
  <cellStyleXfs count="5">
    <xf numFmtId="0" fontId="0" fillId="0" borderId="0"/>
    <xf numFmtId="0" fontId="3" fillId="0" borderId="0" applyNumberFormat="0" applyFill="0" applyBorder="0" applyProtection="0"/>
    <xf numFmtId="0" fontId="6" fillId="0" borderId="0"/>
    <xf numFmtId="0" fontId="4" fillId="0" borderId="0"/>
    <xf numFmtId="9" fontId="36" fillId="0" borderId="0" applyFont="0" applyFill="0" applyBorder="0" applyAlignment="0" applyProtection="0"/>
  </cellStyleXfs>
  <cellXfs count="196">
    <xf numFmtId="0" fontId="0" fillId="0" borderId="0" xfId="0"/>
    <xf numFmtId="0" fontId="0" fillId="0" borderId="0" xfId="0" applyAlignment="1">
      <alignment vertical="center"/>
    </xf>
    <xf numFmtId="0" fontId="5" fillId="0" borderId="0" xfId="0" applyFont="1"/>
    <xf numFmtId="0" fontId="0" fillId="0" borderId="0" xfId="0"/>
    <xf numFmtId="0" fontId="0" fillId="18" borderId="0" xfId="0" applyFill="1"/>
    <xf numFmtId="0" fontId="0" fillId="19" borderId="0" xfId="0" applyFill="1"/>
    <xf numFmtId="0" fontId="0" fillId="20" borderId="0" xfId="0" applyFill="1"/>
    <xf numFmtId="0" fontId="8" fillId="2" borderId="0" xfId="3" applyFont="1" applyFill="1" applyAlignment="1">
      <alignment vertical="center" wrapText="1"/>
    </xf>
    <xf numFmtId="0" fontId="9" fillId="0" borderId="0" xfId="0" applyFont="1"/>
    <xf numFmtId="0" fontId="9" fillId="3" borderId="0" xfId="0" applyFont="1" applyFill="1" applyAlignment="1">
      <alignment vertical="center"/>
    </xf>
    <xf numFmtId="0" fontId="9" fillId="5" borderId="0" xfId="0" applyFont="1" applyFill="1" applyAlignment="1">
      <alignment vertical="top"/>
    </xf>
    <xf numFmtId="0" fontId="9" fillId="5" borderId="0" xfId="0" applyFont="1" applyFill="1" applyAlignment="1">
      <alignment vertical="center"/>
    </xf>
    <xf numFmtId="0" fontId="9" fillId="5" borderId="0" xfId="0" applyFont="1" applyFill="1" applyAlignment="1">
      <alignment vertical="center" wrapText="1"/>
    </xf>
    <xf numFmtId="0" fontId="14" fillId="26" borderId="0" xfId="0" applyFont="1" applyFill="1" applyAlignment="1">
      <alignment vertical="center"/>
    </xf>
    <xf numFmtId="0" fontId="16" fillId="25" borderId="0" xfId="0" applyFont="1" applyFill="1" applyAlignment="1">
      <alignment horizontal="center" vertical="center"/>
    </xf>
    <xf numFmtId="0" fontId="17" fillId="25" borderId="0" xfId="0" applyFont="1" applyFill="1" applyAlignment="1">
      <alignment horizontal="center" vertical="center"/>
    </xf>
    <xf numFmtId="0" fontId="17" fillId="25" borderId="0" xfId="0" applyFont="1" applyFill="1" applyAlignment="1">
      <alignment horizontal="left" vertical="center"/>
    </xf>
    <xf numFmtId="0" fontId="18" fillId="25" borderId="0" xfId="0" applyFont="1" applyFill="1" applyAlignment="1">
      <alignment horizontal="center" vertical="center"/>
    </xf>
    <xf numFmtId="0" fontId="18" fillId="25" borderId="0" xfId="0" applyFont="1" applyFill="1" applyAlignment="1">
      <alignment horizontal="left" vertical="center"/>
    </xf>
    <xf numFmtId="0" fontId="20" fillId="29" borderId="2" xfId="0" applyFont="1" applyFill="1" applyBorder="1" applyAlignment="1">
      <alignment horizontal="centerContinuous" vertical="center" wrapText="1"/>
    </xf>
    <xf numFmtId="0" fontId="20" fillId="29" borderId="3" xfId="0" applyFont="1" applyFill="1" applyBorder="1" applyAlignment="1">
      <alignment horizontal="centerContinuous" vertical="center" wrapText="1"/>
    </xf>
    <xf numFmtId="0" fontId="21" fillId="0" borderId="0" xfId="0" applyFont="1" applyAlignment="1">
      <alignment horizontal="center" vertical="center"/>
    </xf>
    <xf numFmtId="0" fontId="20" fillId="28" borderId="3" xfId="0" applyFont="1" applyFill="1" applyBorder="1" applyAlignment="1">
      <alignment horizontal="center" vertical="center" wrapText="1"/>
    </xf>
    <xf numFmtId="0" fontId="22" fillId="0" borderId="6" xfId="0" applyFont="1" applyBorder="1" applyAlignment="1">
      <alignment horizontal="center" vertical="center"/>
    </xf>
    <xf numFmtId="0" fontId="18" fillId="0" borderId="2" xfId="0" applyFont="1" applyFill="1" applyBorder="1" applyAlignment="1">
      <alignment horizontal="center" vertical="center"/>
    </xf>
    <xf numFmtId="0" fontId="20" fillId="0" borderId="2" xfId="0" applyFont="1" applyBorder="1" applyAlignment="1">
      <alignment vertical="center" wrapText="1"/>
    </xf>
    <xf numFmtId="0" fontId="20" fillId="9" borderId="2" xfId="0" applyFont="1" applyFill="1" applyBorder="1" applyAlignment="1">
      <alignment horizontal="center" vertical="center" wrapText="1"/>
    </xf>
    <xf numFmtId="0" fontId="18" fillId="0" borderId="2" xfId="0" applyFont="1" applyBorder="1" applyAlignment="1">
      <alignment vertical="center" wrapText="1"/>
    </xf>
    <xf numFmtId="0" fontId="20" fillId="0" borderId="4" xfId="0" applyFont="1" applyBorder="1" applyAlignment="1">
      <alignment vertical="center" wrapText="1"/>
    </xf>
    <xf numFmtId="0" fontId="18" fillId="0" borderId="9" xfId="0" quotePrefix="1" applyFont="1" applyBorder="1" applyAlignment="1">
      <alignment vertical="center" wrapText="1"/>
    </xf>
    <xf numFmtId="0" fontId="18" fillId="0" borderId="10" xfId="0" quotePrefix="1" applyFont="1" applyBorder="1" applyAlignment="1">
      <alignment vertical="center" wrapText="1"/>
    </xf>
    <xf numFmtId="0" fontId="18" fillId="10" borderId="2" xfId="0" applyFont="1" applyFill="1" applyBorder="1" applyAlignment="1">
      <alignment vertical="center" wrapText="1"/>
    </xf>
    <xf numFmtId="0" fontId="18" fillId="11" borderId="2" xfId="0" applyFont="1" applyFill="1" applyBorder="1" applyAlignment="1">
      <alignment vertical="center" wrapText="1"/>
    </xf>
    <xf numFmtId="0" fontId="18" fillId="6" borderId="2" xfId="0" applyFont="1" applyFill="1" applyBorder="1" applyAlignment="1">
      <alignment vertical="center" wrapText="1"/>
    </xf>
    <xf numFmtId="0" fontId="18" fillId="7" borderId="2" xfId="0" applyFont="1" applyFill="1" applyBorder="1" applyAlignment="1">
      <alignment vertical="center" wrapText="1"/>
    </xf>
    <xf numFmtId="0" fontId="18" fillId="0" borderId="2" xfId="0" applyFont="1" applyBorder="1" applyAlignment="1">
      <alignment horizontal="center" vertical="center" wrapText="1"/>
    </xf>
    <xf numFmtId="0" fontId="22" fillId="5" borderId="6" xfId="0" applyFont="1" applyFill="1" applyBorder="1" applyAlignment="1">
      <alignment vertical="center"/>
    </xf>
    <xf numFmtId="0" fontId="22" fillId="0" borderId="6" xfId="0" applyFont="1" applyBorder="1" applyAlignment="1">
      <alignment vertical="center"/>
    </xf>
    <xf numFmtId="0" fontId="22" fillId="5" borderId="9" xfId="0" applyFont="1" applyFill="1" applyBorder="1" applyAlignment="1">
      <alignment vertical="center"/>
    </xf>
    <xf numFmtId="0" fontId="22" fillId="0" borderId="9" xfId="0" applyFont="1" applyBorder="1" applyAlignment="1">
      <alignment vertical="center"/>
    </xf>
    <xf numFmtId="0" fontId="20" fillId="10" borderId="2"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18" fillId="12" borderId="2" xfId="0" applyFont="1" applyFill="1" applyBorder="1" applyAlignment="1">
      <alignment vertical="center" wrapText="1"/>
    </xf>
    <xf numFmtId="0" fontId="18" fillId="13" borderId="2" xfId="0" applyFont="1" applyFill="1" applyBorder="1" applyAlignment="1">
      <alignment vertical="center" wrapText="1"/>
    </xf>
    <xf numFmtId="0" fontId="23" fillId="0" borderId="2" xfId="0" applyFont="1" applyBorder="1" applyAlignment="1">
      <alignment horizontal="center" vertical="center" wrapText="1"/>
    </xf>
    <xf numFmtId="0" fontId="24" fillId="5" borderId="6" xfId="0" applyFont="1" applyFill="1" applyBorder="1" applyAlignment="1">
      <alignment vertical="center"/>
    </xf>
    <xf numFmtId="0" fontId="24" fillId="0" borderId="6" xfId="0" applyFont="1" applyBorder="1" applyAlignment="1">
      <alignment vertical="center"/>
    </xf>
    <xf numFmtId="0" fontId="25" fillId="0" borderId="2" xfId="0" applyFont="1" applyBorder="1" applyAlignment="1">
      <alignment vertical="center" wrapText="1"/>
    </xf>
    <xf numFmtId="0" fontId="18" fillId="0" borderId="12" xfId="0" applyFont="1" applyFill="1" applyBorder="1" applyAlignment="1">
      <alignment horizontal="center" vertical="center"/>
    </xf>
    <xf numFmtId="0" fontId="20" fillId="0" borderId="12" xfId="0" applyFont="1" applyBorder="1" applyAlignment="1">
      <alignment vertical="center" wrapText="1"/>
    </xf>
    <xf numFmtId="0" fontId="20" fillId="9" borderId="12" xfId="0" applyFont="1" applyFill="1" applyBorder="1" applyAlignment="1">
      <alignment horizontal="center" vertical="center" wrapText="1"/>
    </xf>
    <xf numFmtId="0" fontId="18" fillId="0" borderId="12" xfId="0" applyFont="1" applyFill="1" applyBorder="1" applyAlignment="1">
      <alignment vertical="center" wrapText="1"/>
    </xf>
    <xf numFmtId="0" fontId="18" fillId="0" borderId="12" xfId="0" applyFont="1" applyBorder="1" applyAlignment="1">
      <alignment vertical="center" wrapText="1"/>
    </xf>
    <xf numFmtId="0" fontId="20" fillId="0" borderId="41" xfId="0" applyFont="1" applyBorder="1" applyAlignment="1">
      <alignment vertical="center" wrapText="1"/>
    </xf>
    <xf numFmtId="0" fontId="18" fillId="0" borderId="7" xfId="0" quotePrefix="1" applyFont="1" applyBorder="1" applyAlignment="1">
      <alignment vertical="center" wrapText="1"/>
    </xf>
    <xf numFmtId="0" fontId="18" fillId="10" borderId="12" xfId="0" applyFont="1" applyFill="1" applyBorder="1" applyAlignment="1">
      <alignment vertical="center" wrapText="1"/>
    </xf>
    <xf numFmtId="0" fontId="18" fillId="11" borderId="12" xfId="0" applyFont="1" applyFill="1" applyBorder="1" applyAlignment="1">
      <alignment vertical="center" wrapText="1"/>
    </xf>
    <xf numFmtId="0" fontId="18" fillId="6" borderId="12" xfId="0" applyFont="1" applyFill="1" applyBorder="1" applyAlignment="1">
      <alignment vertical="center" wrapText="1"/>
    </xf>
    <xf numFmtId="0" fontId="18" fillId="7" borderId="12" xfId="0" applyFont="1" applyFill="1" applyBorder="1" applyAlignment="1">
      <alignment vertical="center" wrapText="1"/>
    </xf>
    <xf numFmtId="0" fontId="20" fillId="0" borderId="4" xfId="0" applyFont="1" applyFill="1" applyBorder="1" applyAlignment="1">
      <alignment vertical="center" wrapText="1"/>
    </xf>
    <xf numFmtId="0" fontId="20" fillId="14" borderId="2" xfId="0" applyFont="1" applyFill="1" applyBorder="1" applyAlignment="1">
      <alignment horizontal="center" vertical="center" wrapText="1"/>
    </xf>
    <xf numFmtId="0" fontId="20" fillId="7" borderId="2" xfId="0" applyFont="1" applyFill="1" applyBorder="1" applyAlignment="1">
      <alignment vertical="center" wrapText="1"/>
    </xf>
    <xf numFmtId="0" fontId="20" fillId="27" borderId="2" xfId="0" applyFont="1" applyFill="1" applyBorder="1" applyAlignment="1">
      <alignment horizontal="center" vertical="center" wrapText="1"/>
    </xf>
    <xf numFmtId="0" fontId="20" fillId="15" borderId="2" xfId="0" applyFont="1" applyFill="1" applyBorder="1" applyAlignment="1">
      <alignment vertical="center" wrapText="1"/>
    </xf>
    <xf numFmtId="0" fontId="18" fillId="15" borderId="2" xfId="0" applyFont="1" applyFill="1" applyBorder="1" applyAlignment="1">
      <alignment vertical="center" wrapText="1"/>
    </xf>
    <xf numFmtId="0" fontId="20" fillId="15" borderId="4" xfId="0" applyFont="1" applyFill="1" applyBorder="1" applyAlignment="1">
      <alignment vertical="center" wrapText="1"/>
    </xf>
    <xf numFmtId="0" fontId="18" fillId="15" borderId="10" xfId="0" quotePrefix="1" applyFont="1" applyFill="1" applyBorder="1" applyAlignment="1">
      <alignment vertical="center" wrapText="1"/>
    </xf>
    <xf numFmtId="0" fontId="22" fillId="5" borderId="11" xfId="0" applyFont="1" applyFill="1" applyBorder="1" applyAlignment="1">
      <alignment vertical="center"/>
    </xf>
    <xf numFmtId="0" fontId="20" fillId="12" borderId="2" xfId="0" applyFont="1" applyFill="1" applyBorder="1" applyAlignment="1">
      <alignment vertical="center" wrapText="1"/>
    </xf>
    <xf numFmtId="0" fontId="20" fillId="5" borderId="2" xfId="0" applyFont="1" applyFill="1" applyBorder="1" applyAlignment="1">
      <alignment vertical="center" wrapText="1"/>
    </xf>
    <xf numFmtId="0" fontId="18" fillId="5" borderId="2" xfId="0" applyFont="1" applyFill="1" applyBorder="1" applyAlignment="1">
      <alignment vertical="center" wrapText="1"/>
    </xf>
    <xf numFmtId="0" fontId="18" fillId="16" borderId="2" xfId="0" applyFont="1" applyFill="1" applyBorder="1" applyAlignment="1">
      <alignment vertical="center" wrapText="1"/>
    </xf>
    <xf numFmtId="0" fontId="26" fillId="5" borderId="6" xfId="0" applyFont="1" applyFill="1" applyBorder="1" applyAlignment="1">
      <alignment vertical="center"/>
    </xf>
    <xf numFmtId="0" fontId="26" fillId="0" borderId="6" xfId="0" applyFont="1" applyBorder="1" applyAlignment="1">
      <alignment vertical="center"/>
    </xf>
    <xf numFmtId="0" fontId="20" fillId="10" borderId="2" xfId="0" applyFont="1" applyFill="1" applyBorder="1" applyAlignment="1">
      <alignment vertical="center" wrapText="1"/>
    </xf>
    <xf numFmtId="0" fontId="18" fillId="17" borderId="2" xfId="0" applyFont="1" applyFill="1" applyBorder="1" applyAlignment="1">
      <alignment vertical="center" wrapText="1"/>
    </xf>
    <xf numFmtId="0" fontId="22" fillId="0" borderId="0" xfId="0" applyFont="1" applyAlignment="1">
      <alignment horizontal="center" vertical="center"/>
    </xf>
    <xf numFmtId="0" fontId="21"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1" fillId="0" borderId="1" xfId="0" applyFont="1" applyBorder="1" applyAlignment="1">
      <alignment vertical="center" wrapText="1"/>
    </xf>
    <xf numFmtId="0" fontId="21" fillId="0" borderId="0" xfId="0" applyFont="1" applyBorder="1" applyAlignment="1">
      <alignment vertical="center" wrapText="1"/>
    </xf>
    <xf numFmtId="0" fontId="27" fillId="0" borderId="0" xfId="0" applyFont="1" applyAlignment="1">
      <alignment vertical="center" wrapText="1"/>
    </xf>
    <xf numFmtId="0" fontId="27" fillId="6" borderId="0" xfId="0" applyFont="1" applyFill="1" applyAlignment="1">
      <alignment vertical="center" wrapText="1"/>
    </xf>
    <xf numFmtId="0" fontId="27" fillId="7" borderId="0" xfId="0" applyFont="1" applyFill="1" applyAlignment="1">
      <alignment vertical="center" wrapText="1"/>
    </xf>
    <xf numFmtId="0" fontId="22" fillId="0" borderId="0" xfId="0" applyFont="1" applyAlignment="1">
      <alignment vertical="center"/>
    </xf>
    <xf numFmtId="0" fontId="11" fillId="21" borderId="0" xfId="0" applyFont="1" applyFill="1"/>
    <xf numFmtId="0" fontId="28" fillId="21" borderId="0" xfId="0" applyFont="1" applyFill="1"/>
    <xf numFmtId="0" fontId="11" fillId="21" borderId="0" xfId="0" applyFont="1" applyFill="1" applyAlignment="1">
      <alignment wrapText="1"/>
    </xf>
    <xf numFmtId="0" fontId="9" fillId="8" borderId="0" xfId="0" applyFont="1" applyFill="1"/>
    <xf numFmtId="0" fontId="11" fillId="0" borderId="0" xfId="0" applyFont="1"/>
    <xf numFmtId="0" fontId="11" fillId="0" borderId="0" xfId="0" applyFont="1" applyAlignment="1">
      <alignment wrapText="1"/>
    </xf>
    <xf numFmtId="0" fontId="29" fillId="0" borderId="0" xfId="1" applyFont="1"/>
    <xf numFmtId="0" fontId="29" fillId="0" borderId="0" xfId="1" applyFont="1" applyFill="1"/>
    <xf numFmtId="0" fontId="11" fillId="0" borderId="0" xfId="0" applyFont="1" applyAlignment="1">
      <alignment horizontal="right"/>
    </xf>
    <xf numFmtId="0" fontId="13" fillId="0" borderId="20" xfId="0" applyFont="1" applyBorder="1" applyAlignment="1">
      <alignment horizontal="center" wrapText="1"/>
    </xf>
    <xf numFmtId="0" fontId="20" fillId="12" borderId="21" xfId="0" applyFont="1" applyFill="1" applyBorder="1" applyAlignment="1">
      <alignment horizontal="center" vertical="center"/>
    </xf>
    <xf numFmtId="0" fontId="20" fillId="11" borderId="21" xfId="0" applyFont="1" applyFill="1" applyBorder="1" applyAlignment="1">
      <alignment horizontal="center" vertical="center"/>
    </xf>
    <xf numFmtId="0" fontId="20" fillId="22" borderId="21" xfId="0" applyFont="1" applyFill="1" applyBorder="1" applyAlignment="1">
      <alignment horizontal="center" vertical="center"/>
    </xf>
    <xf numFmtId="0" fontId="20" fillId="23" borderId="21" xfId="0" applyFont="1" applyFill="1" applyBorder="1" applyAlignment="1">
      <alignment horizontal="center" vertical="center"/>
    </xf>
    <xf numFmtId="0" fontId="13" fillId="0" borderId="22" xfId="0" applyFont="1" applyBorder="1" applyAlignment="1">
      <alignment horizontal="center"/>
    </xf>
    <xf numFmtId="0" fontId="13" fillId="15" borderId="20" xfId="0" applyFont="1" applyFill="1" applyBorder="1" applyAlignment="1">
      <alignment wrapText="1"/>
    </xf>
    <xf numFmtId="0" fontId="13" fillId="0" borderId="23" xfId="0" applyFont="1" applyBorder="1" applyAlignment="1">
      <alignment horizontal="center" vertical="center"/>
    </xf>
    <xf numFmtId="0" fontId="11" fillId="0" borderId="0" xfId="0" applyFont="1" applyAlignment="1">
      <alignment horizontal="center" vertical="center"/>
    </xf>
    <xf numFmtId="0" fontId="13" fillId="0" borderId="22" xfId="0" applyFont="1" applyBorder="1" applyAlignment="1">
      <alignment horizontal="center" vertical="center"/>
    </xf>
    <xf numFmtId="0" fontId="11" fillId="15" borderId="0" xfId="0" applyFont="1" applyFill="1" applyAlignment="1">
      <alignment wrapText="1"/>
    </xf>
    <xf numFmtId="0" fontId="13" fillId="0" borderId="20" xfId="0" applyFont="1" applyBorder="1" applyAlignment="1">
      <alignment wrapText="1"/>
    </xf>
    <xf numFmtId="0" fontId="13" fillId="0" borderId="24" xfId="0" applyFont="1" applyBorder="1" applyAlignment="1">
      <alignment horizontal="center" vertical="center"/>
    </xf>
    <xf numFmtId="0" fontId="11" fillId="0" borderId="25" xfId="0" applyFont="1" applyBorder="1" applyAlignment="1">
      <alignment horizontal="center" vertical="center"/>
    </xf>
    <xf numFmtId="0" fontId="13" fillId="0" borderId="20" xfId="0" applyFont="1" applyFill="1" applyBorder="1" applyAlignment="1">
      <alignment horizontal="center" wrapText="1"/>
    </xf>
    <xf numFmtId="0" fontId="13" fillId="0" borderId="20" xfId="0" applyFont="1" applyBorder="1"/>
    <xf numFmtId="0" fontId="13" fillId="8" borderId="21" xfId="0" applyFont="1" applyFill="1" applyBorder="1" applyAlignment="1">
      <alignment horizontal="center" vertical="center" wrapText="1"/>
    </xf>
    <xf numFmtId="0" fontId="13" fillId="8" borderId="26" xfId="0" applyFont="1" applyFill="1" applyBorder="1" applyAlignment="1">
      <alignment horizontal="centerContinuous" vertical="center" wrapText="1"/>
    </xf>
    <xf numFmtId="0" fontId="13" fillId="8" borderId="21" xfId="0" applyFont="1" applyFill="1" applyBorder="1" applyAlignment="1">
      <alignment horizontal="centerContinuous" vertical="center" wrapText="1"/>
    </xf>
    <xf numFmtId="0" fontId="13" fillId="8" borderId="27" xfId="0" applyFont="1" applyFill="1" applyBorder="1" applyAlignment="1">
      <alignment horizontal="centerContinuous" vertical="center" wrapText="1"/>
    </xf>
    <xf numFmtId="0" fontId="11" fillId="8" borderId="21" xfId="0" applyFont="1" applyFill="1" applyBorder="1" applyAlignment="1">
      <alignment horizontal="centerContinuous" wrapText="1"/>
    </xf>
    <xf numFmtId="0" fontId="11" fillId="8" borderId="21" xfId="0" applyFont="1" applyFill="1" applyBorder="1" applyAlignment="1">
      <alignment horizontal="centerContinuous"/>
    </xf>
    <xf numFmtId="0" fontId="11" fillId="8" borderId="27" xfId="0" applyFont="1" applyFill="1" applyBorder="1" applyAlignment="1">
      <alignment horizontal="centerContinuous"/>
    </xf>
    <xf numFmtId="0" fontId="32" fillId="0" borderId="0" xfId="0" applyFont="1"/>
    <xf numFmtId="0" fontId="13" fillId="0" borderId="23" xfId="0" applyFont="1" applyBorder="1" applyAlignment="1">
      <alignment vertical="center" wrapText="1"/>
    </xf>
    <xf numFmtId="0" fontId="13" fillId="0" borderId="0" xfId="0" applyFont="1" applyAlignment="1">
      <alignment horizontal="center" vertical="center"/>
    </xf>
    <xf numFmtId="0" fontId="11" fillId="0" borderId="28" xfId="0" applyFont="1" applyBorder="1" applyAlignment="1">
      <alignment horizontal="centerContinuous" vertical="center" wrapText="1"/>
    </xf>
    <xf numFmtId="0" fontId="11" fillId="0" borderId="0" xfId="0" applyFont="1" applyAlignment="1">
      <alignment horizontal="centerContinuous" vertical="center" wrapText="1"/>
    </xf>
    <xf numFmtId="0" fontId="11" fillId="0" borderId="29" xfId="0" applyFont="1" applyBorder="1" applyAlignment="1">
      <alignment horizontal="centerContinuous" vertical="center" wrapText="1"/>
    </xf>
    <xf numFmtId="0" fontId="13" fillId="0" borderId="30" xfId="0" applyFont="1" applyBorder="1" applyAlignment="1">
      <alignment vertical="center" wrapText="1"/>
    </xf>
    <xf numFmtId="0" fontId="13" fillId="0" borderId="13" xfId="0" applyFont="1" applyBorder="1" applyAlignment="1">
      <alignment horizontal="center" vertical="center"/>
    </xf>
    <xf numFmtId="0" fontId="11" fillId="0" borderId="31" xfId="0" applyFont="1" applyBorder="1" applyAlignment="1">
      <alignment horizontal="centerContinuous" vertical="center" wrapText="1"/>
    </xf>
    <xf numFmtId="0" fontId="11" fillId="0" borderId="13" xfId="0" applyFont="1" applyBorder="1" applyAlignment="1">
      <alignment horizontal="centerContinuous" vertical="center" wrapText="1"/>
    </xf>
    <xf numFmtId="0" fontId="11" fillId="0" borderId="32" xfId="0" applyFont="1" applyBorder="1" applyAlignment="1">
      <alignment horizontal="centerContinuous" vertical="center" wrapText="1"/>
    </xf>
    <xf numFmtId="0" fontId="13" fillId="0" borderId="33" xfId="0" applyFont="1" applyBorder="1" applyAlignment="1">
      <alignment vertical="center" wrapText="1"/>
    </xf>
    <xf numFmtId="0" fontId="13" fillId="0" borderId="34" xfId="0" applyFont="1" applyBorder="1" applyAlignment="1">
      <alignment horizontal="center" vertical="center"/>
    </xf>
    <xf numFmtId="0" fontId="11" fillId="0" borderId="35" xfId="0" applyFont="1" applyBorder="1" applyAlignment="1">
      <alignment horizontal="centerContinuous" vertical="center" wrapText="1"/>
    </xf>
    <xf numFmtId="0" fontId="11" fillId="0" borderId="34" xfId="0" applyFont="1" applyBorder="1" applyAlignment="1">
      <alignment horizontal="centerContinuous" vertical="center" wrapText="1"/>
    </xf>
    <xf numFmtId="0" fontId="11" fillId="0" borderId="36" xfId="0" applyFont="1" applyBorder="1" applyAlignment="1">
      <alignment horizontal="centerContinuous" vertical="center" wrapText="1"/>
    </xf>
    <xf numFmtId="0" fontId="13" fillId="0" borderId="30" xfId="0" applyFont="1" applyBorder="1" applyAlignment="1">
      <alignment horizontal="center" vertical="center"/>
    </xf>
    <xf numFmtId="0" fontId="11" fillId="0" borderId="13" xfId="0" applyFont="1" applyBorder="1" applyAlignment="1">
      <alignment horizontal="centerContinuous" wrapText="1"/>
    </xf>
    <xf numFmtId="0" fontId="11" fillId="0" borderId="13" xfId="0" applyFont="1" applyBorder="1" applyAlignment="1">
      <alignment horizontal="centerContinuous"/>
    </xf>
    <xf numFmtId="0" fontId="11" fillId="0" borderId="32" xfId="0" applyFont="1" applyBorder="1" applyAlignment="1">
      <alignment horizontal="centerContinuous"/>
    </xf>
    <xf numFmtId="0" fontId="11" fillId="0" borderId="5" xfId="0" applyFont="1" applyBorder="1" applyAlignment="1">
      <alignment horizontal="centerContinuous" vertical="center" wrapText="1"/>
    </xf>
    <xf numFmtId="0" fontId="13" fillId="0" borderId="33" xfId="0" applyFont="1" applyBorder="1" applyAlignment="1">
      <alignment horizontal="center" vertical="center"/>
    </xf>
    <xf numFmtId="0" fontId="11" fillId="0" borderId="34" xfId="0" applyFont="1" applyBorder="1" applyAlignment="1">
      <alignment horizontal="centerContinuous" wrapText="1"/>
    </xf>
    <xf numFmtId="0" fontId="11" fillId="0" borderId="34" xfId="0" applyFont="1" applyBorder="1" applyAlignment="1">
      <alignment horizontal="centerContinuous"/>
    </xf>
    <xf numFmtId="0" fontId="11" fillId="0" borderId="36" xfId="0" applyFont="1" applyBorder="1" applyAlignment="1">
      <alignment horizontal="centerContinuous"/>
    </xf>
    <xf numFmtId="0" fontId="9" fillId="0" borderId="0" xfId="0" applyFont="1" applyAlignment="1">
      <alignment wrapText="1"/>
    </xf>
    <xf numFmtId="0" fontId="13" fillId="31" borderId="2" xfId="0" applyFont="1" applyFill="1" applyBorder="1" applyAlignment="1">
      <alignment horizontal="center" vertical="center"/>
    </xf>
    <xf numFmtId="0" fontId="13" fillId="31"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13" fillId="32" borderId="2" xfId="0" applyFont="1" applyFill="1" applyBorder="1" applyAlignment="1">
      <alignment horizontal="center" vertical="center" wrapText="1"/>
    </xf>
    <xf numFmtId="0" fontId="13" fillId="32" borderId="3" xfId="0" applyFont="1" applyFill="1" applyBorder="1" applyAlignment="1">
      <alignment horizontal="center" vertical="center"/>
    </xf>
    <xf numFmtId="0" fontId="11" fillId="15"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1" fillId="15" borderId="2" xfId="0" applyFont="1" applyFill="1" applyBorder="1" applyAlignment="1">
      <alignment vertical="center" wrapText="1"/>
    </xf>
    <xf numFmtId="0" fontId="13" fillId="15" borderId="2" xfId="0" applyFont="1" applyFill="1" applyBorder="1" applyAlignment="1">
      <alignment vertical="center" wrapText="1"/>
    </xf>
    <xf numFmtId="0" fontId="13" fillId="15" borderId="2" xfId="0" applyFont="1" applyFill="1" applyBorder="1" applyAlignment="1">
      <alignment horizontal="center" vertical="center" wrapText="1"/>
    </xf>
    <xf numFmtId="0" fontId="18" fillId="15" borderId="2" xfId="0" applyFont="1" applyFill="1" applyBorder="1" applyAlignment="1">
      <alignment horizontal="center" vertical="center"/>
    </xf>
    <xf numFmtId="0" fontId="11" fillId="15" borderId="8" xfId="0" applyFont="1" applyFill="1" applyBorder="1" applyAlignment="1">
      <alignment vertical="center" wrapText="1"/>
    </xf>
    <xf numFmtId="0" fontId="11" fillId="15" borderId="37" xfId="0" quotePrefix="1" applyFont="1" applyFill="1" applyBorder="1" applyAlignment="1">
      <alignment vertical="center" wrapText="1"/>
    </xf>
    <xf numFmtId="0" fontId="18" fillId="12" borderId="2" xfId="0" applyFont="1" applyFill="1" applyBorder="1" applyAlignment="1">
      <alignment horizontal="center" vertical="center" wrapText="1"/>
    </xf>
    <xf numFmtId="0" fontId="33" fillId="15" borderId="2" xfId="0" applyFont="1" applyFill="1" applyBorder="1" applyAlignment="1">
      <alignment vertical="center" wrapText="1"/>
    </xf>
    <xf numFmtId="0" fontId="11" fillId="5" borderId="2" xfId="0" applyFont="1" applyFill="1" applyBorder="1" applyAlignment="1">
      <alignment vertical="center" wrapText="1"/>
    </xf>
    <xf numFmtId="0" fontId="20" fillId="30" borderId="38" xfId="0" applyFont="1" applyFill="1" applyBorder="1" applyAlignment="1">
      <alignment horizontal="left" vertical="center"/>
    </xf>
    <xf numFmtId="0" fontId="20" fillId="30" borderId="0" xfId="0" applyFont="1" applyFill="1" applyBorder="1" applyAlignment="1">
      <alignment horizontal="left" vertical="center"/>
    </xf>
    <xf numFmtId="0" fontId="34" fillId="0" borderId="2" xfId="0" applyFont="1" applyBorder="1"/>
    <xf numFmtId="14" fontId="9" fillId="0" borderId="2" xfId="0" applyNumberFormat="1" applyFont="1" applyBorder="1"/>
    <xf numFmtId="0" fontId="9" fillId="0" borderId="2" xfId="0" applyFont="1" applyBorder="1"/>
    <xf numFmtId="0" fontId="0" fillId="0" borderId="0" xfId="0" applyAlignment="1"/>
    <xf numFmtId="0" fontId="30" fillId="0" borderId="0" xfId="0" applyFont="1" applyAlignment="1">
      <alignment horizontal="center" vertical="center"/>
    </xf>
    <xf numFmtId="0" fontId="11" fillId="0" borderId="0" xfId="0" applyFont="1" applyAlignment="1">
      <alignment horizontal="center"/>
    </xf>
    <xf numFmtId="164" fontId="11" fillId="0" borderId="0" xfId="4" applyNumberFormat="1" applyFont="1"/>
    <xf numFmtId="0" fontId="15" fillId="24" borderId="0" xfId="0" applyFont="1" applyFill="1" applyAlignment="1">
      <alignment horizontal="center" vertical="center"/>
    </xf>
    <xf numFmtId="0" fontId="10" fillId="2" borderId="0" xfId="3" applyFont="1" applyFill="1" applyAlignment="1">
      <alignment horizontal="center" vertical="center" wrapText="1"/>
    </xf>
    <xf numFmtId="0" fontId="8" fillId="4" borderId="0" xfId="2" applyFont="1" applyFill="1" applyAlignment="1">
      <alignment horizontal="center" vertical="center"/>
    </xf>
    <xf numFmtId="0" fontId="11" fillId="5" borderId="0" xfId="0" applyFont="1" applyFill="1" applyAlignment="1">
      <alignment horizontal="left" vertical="top" wrapText="1"/>
    </xf>
    <xf numFmtId="0" fontId="20" fillId="28" borderId="3" xfId="0" applyFont="1" applyFill="1" applyBorder="1" applyAlignment="1">
      <alignment horizontal="center" vertical="center" wrapText="1"/>
    </xf>
    <xf numFmtId="0" fontId="20" fillId="28" borderId="12" xfId="0" applyFont="1" applyFill="1" applyBorder="1" applyAlignment="1">
      <alignment horizontal="center" vertical="center" wrapText="1"/>
    </xf>
    <xf numFmtId="0" fontId="20" fillId="28" borderId="2" xfId="0" applyFont="1" applyFill="1" applyBorder="1" applyAlignment="1">
      <alignment horizontal="center" vertical="center"/>
    </xf>
    <xf numFmtId="0" fontId="20" fillId="28" borderId="3" xfId="0" applyFont="1" applyFill="1" applyBorder="1" applyAlignment="1">
      <alignment horizontal="center" vertical="center"/>
    </xf>
    <xf numFmtId="0" fontId="20" fillId="28" borderId="4" xfId="0" applyFont="1" applyFill="1" applyBorder="1" applyAlignment="1">
      <alignment horizontal="center" vertical="center"/>
    </xf>
    <xf numFmtId="0" fontId="20" fillId="28" borderId="39" xfId="0" applyFont="1" applyFill="1" applyBorder="1" applyAlignment="1">
      <alignment horizontal="center" vertical="center"/>
    </xf>
    <xf numFmtId="0" fontId="20" fillId="28" borderId="5" xfId="0" applyFont="1" applyFill="1" applyBorder="1" applyAlignment="1">
      <alignment horizontal="center" vertical="center"/>
    </xf>
    <xf numFmtId="0" fontId="20" fillId="28" borderId="40" xfId="0" applyFont="1" applyFill="1" applyBorder="1" applyAlignment="1">
      <alignment horizontal="center" vertical="center"/>
    </xf>
    <xf numFmtId="0" fontId="20" fillId="28" borderId="42" xfId="0" applyFont="1" applyFill="1" applyBorder="1" applyAlignment="1">
      <alignment horizontal="center" vertical="center" wrapText="1"/>
    </xf>
    <xf numFmtId="0" fontId="20" fillId="28" borderId="43" xfId="0" applyFont="1" applyFill="1" applyBorder="1" applyAlignment="1">
      <alignment horizontal="center" vertical="center" wrapText="1"/>
    </xf>
    <xf numFmtId="0" fontId="20" fillId="28" borderId="12" xfId="0" applyFont="1" applyFill="1" applyBorder="1" applyAlignment="1">
      <alignment horizontal="center" vertical="center"/>
    </xf>
    <xf numFmtId="0" fontId="20" fillId="30" borderId="2" xfId="0" applyFont="1" applyFill="1" applyBorder="1" applyAlignment="1">
      <alignment horizontal="left" vertical="center"/>
    </xf>
    <xf numFmtId="0" fontId="20" fillId="30" borderId="38" xfId="0" applyFont="1" applyFill="1" applyBorder="1" applyAlignment="1">
      <alignment horizontal="left" vertical="center"/>
    </xf>
    <xf numFmtId="0" fontId="20" fillId="30" borderId="0" xfId="0" applyFont="1" applyFill="1" applyBorder="1" applyAlignment="1">
      <alignment horizontal="left" vertical="center"/>
    </xf>
    <xf numFmtId="0" fontId="31" fillId="0" borderId="14" xfId="0" applyFont="1" applyBorder="1" applyAlignment="1">
      <alignment horizontal="center" vertical="distributed" wrapText="1"/>
    </xf>
    <xf numFmtId="0" fontId="31" fillId="0" borderId="15" xfId="0" applyFont="1" applyBorder="1" applyAlignment="1">
      <alignment horizontal="center" vertical="distributed" wrapText="1"/>
    </xf>
    <xf numFmtId="0" fontId="31" fillId="0" borderId="16" xfId="0" applyFont="1" applyBorder="1" applyAlignment="1">
      <alignment horizontal="center" vertical="distributed" wrapText="1"/>
    </xf>
    <xf numFmtId="0" fontId="31" fillId="0" borderId="17" xfId="0" applyFont="1" applyBorder="1" applyAlignment="1">
      <alignment horizontal="center" vertical="distributed" wrapText="1"/>
    </xf>
    <xf numFmtId="0" fontId="31" fillId="0" borderId="18" xfId="0" applyFont="1" applyBorder="1" applyAlignment="1">
      <alignment horizontal="center" vertical="distributed" wrapText="1"/>
    </xf>
    <xf numFmtId="0" fontId="31" fillId="0" borderId="19" xfId="0" applyFont="1" applyBorder="1" applyAlignment="1">
      <alignment horizontal="center" vertical="distributed" wrapText="1"/>
    </xf>
    <xf numFmtId="0" fontId="34" fillId="0" borderId="2" xfId="0" applyFont="1" applyBorder="1" applyAlignment="1">
      <alignment horizontal="center"/>
    </xf>
    <xf numFmtId="0" fontId="1" fillId="0" borderId="0" xfId="0" applyFont="1" applyAlignment="1">
      <alignment horizontal="center" wrapText="1"/>
    </xf>
    <xf numFmtId="0" fontId="2" fillId="0" borderId="0" xfId="0" applyFont="1" applyAlignment="1">
      <alignment horizontal="center" wrapText="1"/>
    </xf>
  </cellXfs>
  <cellStyles count="5">
    <cellStyle name="Lien hypertexte" xfId="1" builtinId="8"/>
    <cellStyle name="Normal" xfId="0" builtinId="0"/>
    <cellStyle name="Normal 2 2" xfId="2" xr:uid="{00000000-0005-0000-0000-000002000000}"/>
    <cellStyle name="Normal 3 2" xfId="3" xr:uid="{00000000-0005-0000-0000-000003000000}"/>
    <cellStyle name="Pourcentage" xfId="4" builtinId="5"/>
  </cellStyles>
  <dxfs count="217">
    <dxf>
      <fill>
        <patternFill patternType="solid">
          <fgColor theme="7" tint="0.79998168889431442"/>
          <bgColor theme="7" tint="0.79998168889431442"/>
        </patternFill>
      </fill>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ill>
        <patternFill patternType="solid">
          <fgColor theme="5" tint="0.79998168889431442"/>
          <bgColor theme="5" tint="0.7999816888943144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ill>
        <patternFill patternType="solid">
          <fgColor theme="7" tint="0.79998168889431442"/>
          <bgColor theme="7" tint="0.79998168889431442"/>
        </patternFill>
      </fill>
    </dxf>
    <dxf>
      <fill>
        <patternFill patternType="solid">
          <fgColor theme="5" tint="0.79998168889431442"/>
          <bgColor theme="5" tint="0.79998168889431442"/>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ill>
        <patternFill patternType="solid">
          <fgColor theme="7" tint="0.79998168889431442"/>
          <bgColor theme="7" tint="0.79998168889431442"/>
        </patternFill>
      </fill>
    </dxf>
    <dxf>
      <fill>
        <patternFill patternType="solid">
          <fgColor theme="5" tint="0.79998168889431442"/>
          <bgColor theme="5" tint="0.7999816888943144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ill>
        <patternFill patternType="solid">
          <fgColor theme="7" tint="0.79998168889431442"/>
          <bgColor theme="7" tint="0.79998168889431442"/>
        </patternFill>
      </fill>
    </dxf>
    <dxf>
      <font>
        <b/>
        <i val="0"/>
        <color theme="0"/>
      </font>
      <fill>
        <patternFill patternType="solid">
          <fgColor theme="5" tint="0.39994506668294322"/>
          <bgColor theme="5" tint="0.39994506668294322"/>
        </patternFill>
      </fill>
    </dxf>
    <dxf>
      <fill>
        <patternFill patternType="solid">
          <fgColor theme="5" tint="0.79998168889431442"/>
          <bgColor theme="5" tint="0.7999816888943144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i val="0"/>
        <color theme="0"/>
      </font>
      <fill>
        <patternFill patternType="solid">
          <fgColor theme="5" tint="0.39994506668294322"/>
          <bgColor theme="5" tint="0.39994506668294322"/>
        </patternFill>
      </fill>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color rgb="FF0070C0"/>
      </font>
      <fill>
        <patternFill patternType="solid">
          <fgColor theme="4" tint="0.79998168889431442"/>
          <bgColor theme="4" tint="0.79998168889431442"/>
        </patternFill>
      </fill>
    </dxf>
    <dxf>
      <font>
        <color indexed="2"/>
      </font>
      <fill>
        <patternFill patternType="solid">
          <fgColor theme="5" tint="0.79998168889431442"/>
          <bgColor theme="5" tint="0.79998168889431442"/>
        </patternFill>
      </fill>
    </dxf>
    <dxf>
      <font>
        <color rgb="FF0070C0"/>
      </font>
      <fill>
        <patternFill patternType="solid">
          <fgColor theme="4" tint="0.79998168889431442"/>
          <bgColor theme="4" tint="0.79998168889431442"/>
        </patternFill>
      </fill>
    </dxf>
    <dxf>
      <font>
        <color indexed="2"/>
      </font>
      <fill>
        <patternFill patternType="solid">
          <fgColor theme="5" tint="0.79998168889431442"/>
          <bgColor theme="5" tint="0.7999816888943144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
      <font>
        <b/>
        <i val="0"/>
        <color theme="0"/>
      </font>
      <fill>
        <patternFill patternType="solid">
          <fgColor theme="7" tint="-0.24994659260841701"/>
          <bgColor theme="7" tint="-0.24994659260841701"/>
        </patternFill>
      </fill>
    </dxf>
    <dxf>
      <font>
        <b/>
        <i val="0"/>
        <color theme="0"/>
      </font>
      <fill>
        <patternFill patternType="solid">
          <fgColor theme="5" tint="0.39994506668294322"/>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spPr bwMode="auto">
            <a:prstGeom prst="rect">
              <a:avLst/>
            </a:prstGeom>
            <a:ln w="28575" cap="rnd">
              <a:solidFill>
                <a:srgbClr val="0070C0"/>
              </a:solidFill>
              <a:round/>
            </a:ln>
            <a:effectLst/>
          </c:spPr>
          <c:marker>
            <c:symbol val="none"/>
          </c:marker>
          <c:dLbls>
            <c:delete val="1"/>
          </c:dLbls>
          <c:cat>
            <c:strRef>
              <c:f>'Résultat global'!$B$45:$B$49</c:f>
              <c:strCache>
                <c:ptCount val="5"/>
                <c:pt idx="0">
                  <c:v>Gouvernance et interactions entre équipes mobilisées</c:v>
                </c:pt>
                <c:pt idx="1">
                  <c:v>Processus et outillage</c:v>
                </c:pt>
                <c:pt idx="2">
                  <c:v>Communication de crise et relations externes</c:v>
                </c:pt>
                <c:pt idx="3">
                  <c:v>Détection et réponse à incidents</c:v>
                </c:pt>
                <c:pt idx="4">
                  <c:v>Continuité d'activité et reconstruction</c:v>
                </c:pt>
              </c:strCache>
            </c:strRef>
          </c:cat>
          <c:val>
            <c:numRef>
              <c:f>'Résultat global'!$H$45:$H$49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CDEE-46F6-B29A-CDE3FC38209D}"/>
            </c:ext>
          </c:extLst>
        </c:ser>
        <c:ser>
          <c:idx val="0"/>
          <c:order val="1"/>
          <c:spPr bwMode="auto">
            <a:prstGeom prst="rect">
              <a:avLst/>
            </a:prstGeom>
            <a:ln w="28575" cap="rnd">
              <a:solidFill>
                <a:srgbClr val="0070C0"/>
              </a:solidFill>
              <a:round/>
            </a:ln>
            <a:effectLst/>
          </c:spPr>
          <c:marker>
            <c:symbol val="none"/>
          </c:marker>
          <c:dLbls>
            <c:delete val="1"/>
          </c:dLbls>
          <c:cat>
            <c:strRef>
              <c:f>'Résultat global'!$B$45:$B$49</c:f>
              <c:strCache>
                <c:ptCount val="5"/>
                <c:pt idx="0">
                  <c:v>Gouvernance et interactions entre équipes mobilisées</c:v>
                </c:pt>
                <c:pt idx="1">
                  <c:v>Processus et outillage</c:v>
                </c:pt>
                <c:pt idx="2">
                  <c:v>Communication de crise et relations externes</c:v>
                </c:pt>
                <c:pt idx="3">
                  <c:v>Détection et réponse à incidents</c:v>
                </c:pt>
                <c:pt idx="4">
                  <c:v>Continuité d'activité et reconstruction</c:v>
                </c:pt>
              </c:strCache>
            </c:strRef>
          </c:cat>
          <c:val>
            <c:numRef>
              <c:f>'Résultat global'!$H$45:$H$49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CDEE-46F6-B29A-CDE3FC38209D}"/>
            </c:ext>
          </c:extLst>
        </c:ser>
        <c:dLbls>
          <c:showLegendKey val="0"/>
          <c:showVal val="1"/>
          <c:showCatName val="0"/>
          <c:showSerName val="0"/>
          <c:showPercent val="0"/>
          <c:showBubbleSize val="0"/>
        </c:dLbls>
        <c:axId val="1867098240"/>
        <c:axId val="1867090336"/>
      </c:radarChart>
      <c:catAx>
        <c:axId val="1867098240"/>
        <c:scaling>
          <c:orientation val="minMax"/>
        </c:scaling>
        <c:delete val="0"/>
        <c:axPos val="b"/>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baseline="0">
                <a:solidFill>
                  <a:schemeClr val="tx1"/>
                </a:solidFill>
                <a:latin typeface="Arial"/>
                <a:ea typeface="+mn-ea"/>
                <a:cs typeface="Arial"/>
              </a:defRPr>
            </a:pPr>
            <a:endParaRPr lang="fr-FR"/>
          </a:p>
        </c:txPr>
        <c:crossAx val="1867090336"/>
        <c:crosses val="autoZero"/>
        <c:auto val="1"/>
        <c:lblAlgn val="ctr"/>
        <c:lblOffset val="100"/>
        <c:noMultiLvlLbl val="0"/>
      </c:catAx>
      <c:valAx>
        <c:axId val="1867090336"/>
        <c:scaling>
          <c:orientation val="minMax"/>
          <c:max val="3"/>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General" sourceLinked="1"/>
        <c:majorTickMark val="cross"/>
        <c:minorTickMark val="none"/>
        <c:tickLblPos val="none"/>
        <c:spPr>
          <a:prstGeom prst="rect">
            <a:avLst/>
          </a:prstGeom>
          <a:noFill/>
          <a:ln>
            <a:solidFill>
              <a:srgbClr val="0070C0"/>
            </a:solid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r-FR"/>
          </a:p>
        </c:txPr>
        <c:crossAx val="1867098240"/>
        <c:crosses val="autoZero"/>
        <c:crossBetween val="between"/>
        <c:majorUnit val="1"/>
      </c:valAx>
      <c:spPr>
        <a:prstGeom prst="rect">
          <a:avLst/>
        </a:prstGeom>
        <a:noFill/>
        <a:ln>
          <a:noFill/>
        </a:ln>
        <a:effectLst/>
      </c:spPr>
    </c:plotArea>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3"/>
          <c:order val="0"/>
          <c:tx>
            <c:strRef>
              <c:f>'Résultat global'!$C$114</c:f>
              <c:strCache>
                <c:ptCount val="1"/>
                <c:pt idx="0">
                  <c:v>Moyenne</c:v>
                </c:pt>
              </c:strCache>
            </c:strRef>
          </c:tx>
          <c:spPr>
            <a:prstGeom prst="rect">
              <a:avLst/>
            </a:prstGeom>
            <a:solidFill>
              <a:schemeClr val="accent1"/>
            </a:solidFill>
            <a:ln>
              <a:solidFill>
                <a:schemeClr val="accent1"/>
              </a:solidFill>
            </a:ln>
          </c:spPr>
          <c:invertIfNegative val="0"/>
          <c:cat>
            <c:strRef>
              <c:f>'Résultat global'!$B$115:$B$132</c:f>
              <c:strCache>
                <c:ptCount val="18"/>
                <c:pt idx="0">
                  <c:v>FICHE 1 : CONNAITRE ET MAITRISER SES SYSTEMES D’INFORMATION</c:v>
                </c:pt>
                <c:pt idx="1">
                  <c:v>FICHE 2 : METTRE EN PLACE UN SOCLE DE CAPACITES OPERATIONNELLES GARANTISSANT UN NIVEAU ADAPTE DE RESILIENCE NUMERIQUE</c:v>
                </c:pt>
                <c:pt idx="2">
                  <c:v>FICHE 3 : FORMALISER UNE STRATEGIE DE COMMUNICATION DE CRISE CYBER</c:v>
                </c:pt>
                <c:pt idx="3">
                  <c:v>FICHE 4 : ADAPTER SON ORGANISATION DE CRISE AU SCENARIO CYBER</c:v>
                </c:pt>
                <c:pt idx="4">
                  <c:v>FICHE 5 : PREPARER SES CAPACITES DE REPONSE A INCIDENT</c:v>
                </c:pt>
                <c:pt idx="5">
                  <c:v>FICHE 6 : METTRE EN PLACE DES POLICES D’ASSURANCE ADAPTEES</c:v>
                </c:pt>
                <c:pt idx="6">
                  <c:v>FICHE 7 : S’ENTRAINER POUR PRATIQUER ET S’AMELIORER</c:v>
                </c:pt>
                <c:pt idx="7">
                  <c:v>FICHE 8 : ACTIVER SON DISPOSITIF DE CRISE CYBER</c:v>
                </c:pt>
                <c:pt idx="8">
                  <c:v>FICHE 9 : PILOTER SON DISPOSITIF DE CRISE</c:v>
                </c:pt>
                <c:pt idx="9">
                  <c:v>FICHE 10 : SOUTENIR SES EQUIPES DE GESTION DE CRISE</c:v>
                </c:pt>
                <c:pt idx="10">
                  <c:v>FICHE 11 : ACTIVER SES RESEAUX DE SOUTIEN</c:v>
                </c:pt>
                <c:pt idx="11">
                  <c:v>FICHE 12 : COMMUNIQUER EFFICACEMENT</c:v>
                </c:pt>
                <c:pt idx="12">
                  <c:v>FICHE 13 : CONDUIRE L’INVESTIGATION NUMERIQUE</c:v>
                </c:pt>
                <c:pt idx="13">
                  <c:v>FICHE 14 : METTRE EN PLACE UN MODE DE FONCTIONNEMENT DEGRADE POUR LES METIERS IMPACTES</c:v>
                </c:pt>
                <c:pt idx="14">
                  <c:v>FICHE 15 : DURCIR ET REMEDIER</c:v>
                </c:pt>
                <c:pt idx="15">
                  <c:v>FICHE 16 : PREPARER ET INDUSTRIALISER LA RECONSTRUCTION</c:v>
                </c:pt>
                <c:pt idx="16">
                  <c:v>FICHE 17 : ORGANISER SA SORTIE DE CRISE</c:v>
                </c:pt>
                <c:pt idx="17">
                  <c:v>FICHE 18 : TIRER LES LEÇONS DE LA CRISE</c:v>
                </c:pt>
              </c:strCache>
            </c:strRef>
          </c:cat>
          <c:val>
            <c:numRef>
              <c:f>'Résultat global'!$C$115:$C$132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F1A-4AF2-88FB-DCB1413ABE31}"/>
            </c:ext>
          </c:extLst>
        </c:ser>
        <c:dLbls>
          <c:showLegendKey val="0"/>
          <c:showVal val="0"/>
          <c:showCatName val="0"/>
          <c:showSerName val="0"/>
          <c:showPercent val="0"/>
          <c:showBubbleSize val="0"/>
        </c:dLbls>
        <c:gapWidth val="150"/>
        <c:axId val="2032200767"/>
        <c:axId val="2032201599"/>
      </c:barChart>
      <c:catAx>
        <c:axId val="2032200767"/>
        <c:scaling>
          <c:orientation val="maxMin"/>
        </c:scaling>
        <c:delete val="0"/>
        <c:axPos val="l"/>
        <c:numFmt formatCode="General" sourceLinked="1"/>
        <c:majorTickMark val="none"/>
        <c:minorTickMark val="none"/>
        <c:tickLblPos val="nextTo"/>
        <c:spPr>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2032201599"/>
        <c:crosses val="autoZero"/>
        <c:auto val="1"/>
        <c:lblAlgn val="ctr"/>
        <c:lblOffset val="100"/>
        <c:noMultiLvlLbl val="0"/>
      </c:catAx>
      <c:valAx>
        <c:axId val="2032201599"/>
        <c:scaling>
          <c:orientation val="minMax"/>
          <c:max val="3"/>
        </c:scaling>
        <c:delete val="0"/>
        <c:axPos val="t"/>
        <c:majorGridlines>
          <c:spPr>
            <a:prstGeom prst="rect">
              <a:avLst/>
            </a:prstGeom>
            <a:ln w="9525" cap="flat" cmpd="sng" algn="ctr">
              <a:solidFill>
                <a:schemeClr val="tx1">
                  <a:lumMod val="15000"/>
                  <a:lumOff val="85000"/>
                </a:schemeClr>
              </a:solidFill>
              <a:round/>
            </a:ln>
            <a:effectLst/>
          </c:spPr>
        </c:majorGridlines>
        <c:numFmt formatCode="General" sourceLinked="1"/>
        <c:majorTickMark val="none"/>
        <c:minorTickMark val="none"/>
        <c:tickLblPos val="nextTo"/>
        <c:spPr>
          <a:prstGeom prst="rect">
            <a:avLst/>
          </a:prstGeom>
          <a:noFill/>
          <a:ln>
            <a:solidFill>
              <a:schemeClr val="accent1"/>
            </a:solidFill>
          </a:ln>
          <a:effectLst/>
        </c:spPr>
        <c:txPr>
          <a:bodyPr rot="-60000000" spcFirstLastPara="1" vertOverflow="ellipsis" vert="horz" wrap="square" anchor="ctr" anchorCtr="1"/>
          <a:lstStyle/>
          <a:p>
            <a:pPr>
              <a:defRPr sz="900" b="0" i="0" u="none" strike="noStrike">
                <a:solidFill>
                  <a:schemeClr val="tx1">
                    <a:lumMod val="65000"/>
                    <a:lumOff val="35000"/>
                  </a:schemeClr>
                </a:solidFill>
                <a:latin typeface="+mn-lt"/>
                <a:ea typeface="+mn-ea"/>
                <a:cs typeface="+mn-cs"/>
              </a:defRPr>
            </a:pPr>
            <a:endParaRPr lang="fr-FR"/>
          </a:p>
        </c:txPr>
        <c:crossAx val="2032200767"/>
        <c:crosses val="autoZero"/>
        <c:crossBetween val="between"/>
        <c:majorUnit val="1"/>
      </c:valAx>
    </c:plotArea>
    <c:plotVisOnly val="1"/>
    <c:dispBlanksAs val="gap"/>
    <c:showDLblsOverMax val="0"/>
  </c:chart>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'Résultat global'!$H$78</c:f>
              <c:strCache>
                <c:ptCount val="1"/>
                <c:pt idx="0">
                  <c:v>Moyenne</c:v>
                </c:pt>
              </c:strCache>
            </c:strRef>
          </c:tx>
          <c:spPr>
            <a:ln w="28575" cap="rnd">
              <a:solidFill>
                <a:schemeClr val="accent1"/>
              </a:solidFill>
              <a:round/>
            </a:ln>
            <a:effectLst/>
          </c:spPr>
          <c:marker>
            <c:symbol val="circle"/>
            <c:size val="5"/>
            <c:spPr>
              <a:noFill/>
              <a:ln w="9525">
                <a:noFill/>
              </a:ln>
              <a:effectLst/>
            </c:spPr>
          </c:marker>
          <c:dLbls>
            <c:delete val="1"/>
          </c:dLbls>
          <c:cat>
            <c:strRef>
              <c:f>'Résultat global'!$B$79:$B$83</c:f>
              <c:strCache>
                <c:ptCount val="5"/>
                <c:pt idx="0">
                  <c:v>Se préparer à affronter une crise cyber</c:v>
                </c:pt>
                <c:pt idx="1">
                  <c:v>Réagir - Phase 1 : Alerter, mobiliser et endiguer</c:v>
                </c:pt>
                <c:pt idx="2">
                  <c:v>Réagir - Phase 2 : Maintenir la confiance et comprendre l'attaque</c:v>
                </c:pt>
                <c:pt idx="3">
                  <c:v>Réagir - Phase 3 : Relancer les activités métiers et durcir les systèmes d'information</c:v>
                </c:pt>
                <c:pt idx="4">
                  <c:v>Réagir - Phase 4 : Tirer les leçons de la crise et capitaliser</c:v>
                </c:pt>
              </c:strCache>
            </c:strRef>
          </c:cat>
          <c:val>
            <c:numRef>
              <c:f>'Résultat global'!$H$79:$H$83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837-4FA7-936E-013F16F64C4C}"/>
            </c:ext>
          </c:extLst>
        </c:ser>
        <c:dLbls>
          <c:showLegendKey val="0"/>
          <c:showVal val="1"/>
          <c:showCatName val="0"/>
          <c:showSerName val="0"/>
          <c:showPercent val="0"/>
          <c:showBubbleSize val="0"/>
        </c:dLbls>
        <c:axId val="1427815183"/>
        <c:axId val="1108034495"/>
      </c:radarChart>
      <c:catAx>
        <c:axId val="14278151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1108034495"/>
        <c:crosses val="autoZero"/>
        <c:auto val="1"/>
        <c:lblAlgn val="ctr"/>
        <c:lblOffset val="100"/>
        <c:noMultiLvlLbl val="0"/>
      </c:catAx>
      <c:valAx>
        <c:axId val="110803449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rgbClr val="0070C0"/>
            </a:solidFill>
          </a:ln>
          <a:effectLst>
            <a:glow>
              <a:schemeClr val="accent1">
                <a:alpha val="40000"/>
              </a:schemeClr>
            </a:glow>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fr-FR"/>
          </a:p>
        </c:txPr>
        <c:crossAx val="1427815183"/>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tx1"/>
    </cs:fontRef>
    <cs:spPr bwMode="auto">
      <a:prstGeom prst="rect">
        <a:avLst/>
      </a:prstGeom>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50000"/>
            <a:lumOff val="50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bwMode="auto">
      <a:prstGeom prst="rect">
        <a:avLst/>
      </a:prstGeom>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12699</xdr:colOff>
      <xdr:row>16</xdr:row>
      <xdr:rowOff>19050</xdr:rowOff>
    </xdr:from>
    <xdr:to>
      <xdr:col>7</xdr:col>
      <xdr:colOff>69848</xdr:colOff>
      <xdr:row>40</xdr:row>
      <xdr:rowOff>95250</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87</xdr:row>
      <xdr:rowOff>0</xdr:rowOff>
    </xdr:from>
    <xdr:to>
      <xdr:col>10</xdr:col>
      <xdr:colOff>257175</xdr:colOff>
      <xdr:row>111</xdr:row>
      <xdr:rowOff>0</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608541</xdr:colOff>
      <xdr:row>52</xdr:row>
      <xdr:rowOff>178858</xdr:rowOff>
    </xdr:from>
    <xdr:to>
      <xdr:col>8</xdr:col>
      <xdr:colOff>21166</xdr:colOff>
      <xdr:row>75</xdr:row>
      <xdr:rowOff>21167</xdr:rowOff>
    </xdr:to>
    <xdr:graphicFrame macro="">
      <xdr:nvGraphicFramePr>
        <xdr:cNvPr id="3" name="Graphique 2">
          <a:extLst>
            <a:ext uri="{FF2B5EF4-FFF2-40B4-BE49-F238E27FC236}">
              <a16:creationId xmlns:a16="http://schemas.microsoft.com/office/drawing/2014/main" id="{A18A8A54-A8B6-4A38-97D2-E2E526FB2C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TTIA Julia" id="{31BE71BC-5DE2-4698-8994-94DA2A888658}" userId="S::julia.attia@wavestone.com::c4f23fd4-8390-4115-afe9-dae142437d14" providerId="AD"/>
</personList>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26" dT="2023-01-12T12:30:56.16" personId="{31BE71BC-5DE2-4698-8994-94DA2A888658}" id="{456D5BD4-4BDD-4F08-B812-11D98C492E8D}">
    <text>A reformuler plutôt en mode : bonne connaissance de sa couverture d'assurance ?</text>
  </threadedComment>
  <threadedComment ref="J37" dT="2023-01-12T12:39:41.11" personId="{31BE71BC-5DE2-4698-8994-94DA2A888658}" id="{2371EFAC-2ED0-4461-9A97-CA866D139AF8}">
    <text>Pas clair la différence entre ces deux questions</text>
  </threadedComment>
  <threadedComment ref="J37" dT="2023-01-12T12:40:39.94" personId="{31BE71BC-5DE2-4698-8994-94DA2A888658}" id="{BB473E41-1941-4BA8-BC74-3EB5A9F7E740}" parentId="{2371EFAC-2ED0-4461-9A97-CA866D139AF8}">
    <text>Préciser peut etre ici : une chaine de remontée d'alerte dédié à la cellule stratégique</text>
  </threadedComment>
  <threadedComment ref="E39" dT="2023-01-12T12:41:08.89" personId="{31BE71BC-5DE2-4698-8994-94DA2A888658}" id="{E84A3658-D8CC-4EA8-8332-9088064AF6A3}">
    <text>Pas plutot opérationnel ici ?</text>
  </threadedComment>
  <threadedComment ref="J45" dT="2023-01-12T12:43:06.49" personId="{31BE71BC-5DE2-4698-8994-94DA2A888658}" id="{38899464-A600-41BE-957B-8592514C9DA6}">
    <text>Doublon avec ligne 42 =&gt; à supprimer</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3-01-12T13:06:35.84" personId="{31BE71BC-5DE2-4698-8994-94DA2A888658}" id="{A0FCD583-9945-41B3-9FB4-C4B8A5D8F2FF}">
    <text>Harmoniser police</text>
  </threadedComment>
  <threadedComment ref="B77" dT="2023-01-12T13:05:35.09" personId="{31BE71BC-5DE2-4698-8994-94DA2A888658}" id="{F0F4E5A5-0FD1-43B8-8EA1-B4A6453985FA}">
    <text>A changer pour Temporalité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60"/>
  <sheetViews>
    <sheetView tabSelected="1" workbookViewId="0">
      <selection activeCell="B2" sqref="B2:I3"/>
    </sheetView>
  </sheetViews>
  <sheetFormatPr baseColWidth="10" defaultColWidth="0" defaultRowHeight="14.25" zeroHeight="1" x14ac:dyDescent="0.2"/>
  <cols>
    <col min="1" max="1" width="11.5703125" style="8" customWidth="1"/>
    <col min="2" max="2" width="4.5703125" style="8" customWidth="1"/>
    <col min="3" max="4" width="11.5703125" style="8" customWidth="1"/>
    <col min="5" max="5" width="34.140625" style="8" customWidth="1"/>
    <col min="6" max="8" width="11.5703125" style="8" customWidth="1"/>
    <col min="9" max="9" width="4.42578125" style="8" customWidth="1"/>
    <col min="10" max="10" width="11.5703125" style="8" customWidth="1"/>
    <col min="11" max="16384" width="11.5703125" style="8" hidden="1"/>
  </cols>
  <sheetData>
    <row r="1" spans="1:10" x14ac:dyDescent="0.2">
      <c r="A1" s="7"/>
      <c r="B1" s="7"/>
      <c r="C1" s="7"/>
      <c r="D1" s="7"/>
      <c r="E1" s="7"/>
      <c r="F1" s="7"/>
      <c r="G1" s="7"/>
      <c r="H1" s="7"/>
      <c r="I1" s="7"/>
      <c r="J1" s="7"/>
    </row>
    <row r="2" spans="1:10" x14ac:dyDescent="0.2">
      <c r="A2" s="7"/>
      <c r="B2" s="170" t="s">
        <v>0</v>
      </c>
      <c r="C2" s="170"/>
      <c r="D2" s="170"/>
      <c r="E2" s="170"/>
      <c r="F2" s="170"/>
      <c r="G2" s="170"/>
      <c r="H2" s="170"/>
      <c r="I2" s="170"/>
      <c r="J2" s="7"/>
    </row>
    <row r="3" spans="1:10" x14ac:dyDescent="0.2">
      <c r="A3" s="7"/>
      <c r="B3" s="170"/>
      <c r="C3" s="170"/>
      <c r="D3" s="170"/>
      <c r="E3" s="170"/>
      <c r="F3" s="170"/>
      <c r="G3" s="170"/>
      <c r="H3" s="170"/>
      <c r="I3" s="170"/>
      <c r="J3" s="7"/>
    </row>
    <row r="4" spans="1:10" x14ac:dyDescent="0.2">
      <c r="A4" s="9"/>
      <c r="B4" s="9"/>
      <c r="C4" s="9"/>
      <c r="D4" s="9"/>
      <c r="E4" s="9"/>
      <c r="F4" s="9"/>
      <c r="G4" s="9"/>
      <c r="H4" s="9"/>
      <c r="I4" s="9"/>
      <c r="J4" s="9"/>
    </row>
    <row r="5" spans="1:10" x14ac:dyDescent="0.2">
      <c r="A5" s="9"/>
      <c r="B5" s="171" t="s">
        <v>1</v>
      </c>
      <c r="C5" s="171"/>
      <c r="D5" s="171"/>
      <c r="E5" s="171"/>
      <c r="F5" s="171"/>
      <c r="G5" s="171"/>
      <c r="H5" s="171"/>
      <c r="I5" s="171"/>
      <c r="J5" s="9"/>
    </row>
    <row r="6" spans="1:10" x14ac:dyDescent="0.2">
      <c r="A6" s="9"/>
      <c r="B6" s="10"/>
      <c r="C6" s="172" t="s">
        <v>246</v>
      </c>
      <c r="D6" s="172"/>
      <c r="E6" s="172"/>
      <c r="F6" s="172"/>
      <c r="G6" s="172"/>
      <c r="H6" s="172"/>
      <c r="I6" s="11"/>
      <c r="J6" s="9"/>
    </row>
    <row r="7" spans="1:10" x14ac:dyDescent="0.2">
      <c r="A7" s="9"/>
      <c r="B7" s="10"/>
      <c r="C7" s="172"/>
      <c r="D7" s="172"/>
      <c r="E7" s="172"/>
      <c r="F7" s="172"/>
      <c r="G7" s="172"/>
      <c r="H7" s="172"/>
      <c r="I7" s="11"/>
      <c r="J7" s="9"/>
    </row>
    <row r="8" spans="1:10" x14ac:dyDescent="0.2">
      <c r="A8" s="9"/>
      <c r="B8" s="10"/>
      <c r="C8" s="172"/>
      <c r="D8" s="172"/>
      <c r="E8" s="172"/>
      <c r="F8" s="172"/>
      <c r="G8" s="172"/>
      <c r="H8" s="172"/>
      <c r="I8" s="11"/>
      <c r="J8" s="9"/>
    </row>
    <row r="9" spans="1:10" x14ac:dyDescent="0.2">
      <c r="A9" s="9"/>
      <c r="B9" s="10"/>
      <c r="C9" s="172"/>
      <c r="D9" s="172"/>
      <c r="E9" s="172"/>
      <c r="F9" s="172"/>
      <c r="G9" s="172"/>
      <c r="H9" s="172"/>
      <c r="I9" s="11"/>
      <c r="J9" s="9"/>
    </row>
    <row r="10" spans="1:10" x14ac:dyDescent="0.2">
      <c r="A10" s="9"/>
      <c r="B10" s="10"/>
      <c r="C10" s="172"/>
      <c r="D10" s="172"/>
      <c r="E10" s="172"/>
      <c r="F10" s="172"/>
      <c r="G10" s="172"/>
      <c r="H10" s="172"/>
      <c r="I10" s="11"/>
      <c r="J10" s="9"/>
    </row>
    <row r="11" spans="1:10" x14ac:dyDescent="0.2">
      <c r="A11" s="9"/>
      <c r="B11" s="10"/>
      <c r="C11" s="172"/>
      <c r="D11" s="172"/>
      <c r="E11" s="172"/>
      <c r="F11" s="172"/>
      <c r="G11" s="172"/>
      <c r="H11" s="172"/>
      <c r="I11" s="11"/>
      <c r="J11" s="9"/>
    </row>
    <row r="12" spans="1:10" x14ac:dyDescent="0.2">
      <c r="A12" s="9"/>
      <c r="B12" s="10"/>
      <c r="C12" s="172"/>
      <c r="D12" s="172"/>
      <c r="E12" s="172"/>
      <c r="F12" s="172"/>
      <c r="G12" s="172"/>
      <c r="H12" s="172"/>
      <c r="I12" s="11"/>
      <c r="J12" s="9"/>
    </row>
    <row r="13" spans="1:10" x14ac:dyDescent="0.2">
      <c r="A13" s="9"/>
      <c r="B13" s="10"/>
      <c r="C13" s="172"/>
      <c r="D13" s="172"/>
      <c r="E13" s="172"/>
      <c r="F13" s="172"/>
      <c r="G13" s="172"/>
      <c r="H13" s="172"/>
      <c r="I13" s="11"/>
      <c r="J13" s="9"/>
    </row>
    <row r="14" spans="1:10" ht="21.6" customHeight="1" x14ac:dyDescent="0.2">
      <c r="A14" s="9"/>
      <c r="B14" s="10"/>
      <c r="C14" s="172"/>
      <c r="D14" s="172"/>
      <c r="E14" s="172"/>
      <c r="F14" s="172"/>
      <c r="G14" s="172"/>
      <c r="H14" s="172"/>
      <c r="I14" s="11"/>
      <c r="J14" s="9"/>
    </row>
    <row r="15" spans="1:10" x14ac:dyDescent="0.2">
      <c r="A15" s="9"/>
      <c r="B15" s="9"/>
      <c r="C15" s="9"/>
      <c r="D15" s="9"/>
      <c r="E15" s="9"/>
      <c r="F15" s="9"/>
      <c r="G15" s="9"/>
      <c r="H15" s="9"/>
      <c r="I15" s="9"/>
      <c r="J15" s="9"/>
    </row>
    <row r="16" spans="1:10" x14ac:dyDescent="0.2">
      <c r="A16" s="9"/>
      <c r="B16" s="9"/>
      <c r="C16" s="9"/>
      <c r="D16" s="9"/>
      <c r="E16" s="9"/>
      <c r="F16" s="9"/>
      <c r="G16" s="9"/>
      <c r="H16" s="9"/>
      <c r="I16" s="9"/>
      <c r="J16" s="9"/>
    </row>
    <row r="17" spans="1:10" x14ac:dyDescent="0.2">
      <c r="A17" s="9"/>
      <c r="B17" s="171" t="s">
        <v>2</v>
      </c>
      <c r="C17" s="171"/>
      <c r="D17" s="171"/>
      <c r="E17" s="171"/>
      <c r="F17" s="171"/>
      <c r="G17" s="171"/>
      <c r="H17" s="171"/>
      <c r="I17" s="171"/>
      <c r="J17" s="9"/>
    </row>
    <row r="18" spans="1:10" x14ac:dyDescent="0.2">
      <c r="A18" s="9"/>
      <c r="B18" s="11"/>
      <c r="C18" s="12"/>
      <c r="D18" s="12"/>
      <c r="E18" s="11"/>
      <c r="F18" s="11"/>
      <c r="G18" s="12"/>
      <c r="H18" s="12"/>
      <c r="I18" s="11"/>
      <c r="J18" s="9"/>
    </row>
    <row r="19" spans="1:10" x14ac:dyDescent="0.2">
      <c r="A19" s="9"/>
      <c r="B19" s="11"/>
      <c r="C19" s="172" t="s">
        <v>362</v>
      </c>
      <c r="D19" s="172"/>
      <c r="E19" s="172"/>
      <c r="F19" s="172"/>
      <c r="G19" s="172"/>
      <c r="H19" s="172"/>
      <c r="I19" s="11"/>
      <c r="J19" s="9"/>
    </row>
    <row r="20" spans="1:10" x14ac:dyDescent="0.2">
      <c r="A20" s="9"/>
      <c r="B20" s="11"/>
      <c r="C20" s="172"/>
      <c r="D20" s="172"/>
      <c r="E20" s="172"/>
      <c r="F20" s="172"/>
      <c r="G20" s="172"/>
      <c r="H20" s="172"/>
      <c r="I20" s="11"/>
      <c r="J20" s="9"/>
    </row>
    <row r="21" spans="1:10" x14ac:dyDescent="0.2">
      <c r="A21" s="9"/>
      <c r="B21" s="11"/>
      <c r="C21" s="172"/>
      <c r="D21" s="172"/>
      <c r="E21" s="172"/>
      <c r="F21" s="172"/>
      <c r="G21" s="172"/>
      <c r="H21" s="172"/>
      <c r="I21" s="11"/>
      <c r="J21" s="9"/>
    </row>
    <row r="22" spans="1:10" ht="94.35" customHeight="1" x14ac:dyDescent="0.2">
      <c r="A22" s="9"/>
      <c r="B22" s="11"/>
      <c r="C22" s="172"/>
      <c r="D22" s="172"/>
      <c r="E22" s="172"/>
      <c r="F22" s="172"/>
      <c r="G22" s="172"/>
      <c r="H22" s="172"/>
      <c r="I22" s="11"/>
      <c r="J22" s="9"/>
    </row>
    <row r="23" spans="1:10" x14ac:dyDescent="0.2">
      <c r="A23" s="9"/>
      <c r="B23" s="11"/>
      <c r="C23" s="172"/>
      <c r="D23" s="172"/>
      <c r="E23" s="172"/>
      <c r="F23" s="172"/>
      <c r="G23" s="172"/>
      <c r="H23" s="172"/>
      <c r="I23" s="11"/>
      <c r="J23" s="9"/>
    </row>
    <row r="24" spans="1:10" ht="358.7" customHeight="1" x14ac:dyDescent="0.2">
      <c r="A24" s="9"/>
      <c r="B24" s="11"/>
      <c r="C24" s="172"/>
      <c r="D24" s="172"/>
      <c r="E24" s="172"/>
      <c r="F24" s="172"/>
      <c r="G24" s="172"/>
      <c r="H24" s="172"/>
      <c r="I24" s="11"/>
      <c r="J24" s="9"/>
    </row>
    <row r="25" spans="1:10" x14ac:dyDescent="0.2">
      <c r="A25" s="9"/>
      <c r="B25" s="11"/>
      <c r="C25" s="11"/>
      <c r="D25" s="11"/>
      <c r="E25" s="11"/>
      <c r="F25" s="11"/>
      <c r="G25" s="11"/>
      <c r="H25" s="11"/>
      <c r="I25" s="11"/>
      <c r="J25" s="9"/>
    </row>
    <row r="26" spans="1:10" x14ac:dyDescent="0.2">
      <c r="A26" s="9"/>
      <c r="B26" s="9"/>
      <c r="C26" s="9"/>
      <c r="D26" s="9"/>
      <c r="E26" s="9"/>
      <c r="F26" s="9"/>
      <c r="G26" s="9"/>
      <c r="H26" s="9"/>
      <c r="I26" s="9"/>
      <c r="J26" s="9"/>
    </row>
    <row r="27" spans="1:10" x14ac:dyDescent="0.2">
      <c r="A27" s="9"/>
      <c r="B27" s="9"/>
      <c r="C27" s="9"/>
      <c r="D27" s="9"/>
      <c r="E27" s="9"/>
      <c r="F27" s="9"/>
      <c r="G27" s="9"/>
      <c r="H27" s="9"/>
      <c r="I27" s="9"/>
      <c r="J27" s="9"/>
    </row>
    <row r="28" spans="1:10" x14ac:dyDescent="0.2">
      <c r="A28" s="13"/>
      <c r="B28" s="169" t="s">
        <v>341</v>
      </c>
      <c r="C28" s="169"/>
      <c r="D28" s="169"/>
      <c r="E28" s="169"/>
      <c r="F28" s="169"/>
      <c r="G28" s="169"/>
      <c r="H28" s="169"/>
      <c r="I28" s="169"/>
      <c r="J28" s="13"/>
    </row>
    <row r="29" spans="1:10" x14ac:dyDescent="0.2">
      <c r="A29" s="13"/>
      <c r="B29" s="14"/>
      <c r="C29" s="14" t="s">
        <v>249</v>
      </c>
      <c r="D29" s="14" t="s">
        <v>250</v>
      </c>
      <c r="E29" s="14" t="s">
        <v>304</v>
      </c>
      <c r="F29" s="14"/>
      <c r="G29" s="14"/>
      <c r="H29" s="14"/>
      <c r="I29" s="14"/>
      <c r="J29" s="13"/>
    </row>
    <row r="30" spans="1:10" x14ac:dyDescent="0.2">
      <c r="A30" s="13"/>
      <c r="B30" s="14"/>
      <c r="C30" s="15" t="s">
        <v>251</v>
      </c>
      <c r="D30" s="15" t="s">
        <v>252</v>
      </c>
      <c r="E30" s="16" t="s">
        <v>253</v>
      </c>
      <c r="F30" s="14"/>
      <c r="G30" s="14"/>
      <c r="H30" s="14"/>
      <c r="I30" s="14"/>
      <c r="J30" s="13"/>
    </row>
    <row r="31" spans="1:10" x14ac:dyDescent="0.2">
      <c r="A31" s="13"/>
      <c r="B31" s="14"/>
      <c r="C31" s="15" t="s">
        <v>254</v>
      </c>
      <c r="D31" s="15" t="s">
        <v>255</v>
      </c>
      <c r="E31" s="16" t="s">
        <v>302</v>
      </c>
      <c r="F31" s="14"/>
      <c r="G31" s="14"/>
      <c r="H31" s="14"/>
      <c r="I31" s="14"/>
      <c r="J31" s="13"/>
    </row>
    <row r="32" spans="1:10" x14ac:dyDescent="0.2">
      <c r="A32" s="13"/>
      <c r="B32" s="14"/>
      <c r="C32" s="15" t="s">
        <v>255</v>
      </c>
      <c r="D32" s="15" t="s">
        <v>256</v>
      </c>
      <c r="E32" s="16" t="s">
        <v>257</v>
      </c>
      <c r="F32" s="14"/>
      <c r="G32" s="14"/>
      <c r="H32" s="14"/>
      <c r="I32" s="14"/>
      <c r="J32" s="13"/>
    </row>
    <row r="33" spans="1:10" x14ac:dyDescent="0.2">
      <c r="A33" s="13"/>
      <c r="B33" s="14"/>
      <c r="C33" s="17" t="s">
        <v>258</v>
      </c>
      <c r="D33" s="17" t="s">
        <v>259</v>
      </c>
      <c r="E33" s="18" t="s">
        <v>260</v>
      </c>
      <c r="F33" s="15"/>
      <c r="G33" s="15"/>
      <c r="H33" s="14"/>
      <c r="I33" s="14"/>
      <c r="J33" s="13"/>
    </row>
    <row r="34" spans="1:10" x14ac:dyDescent="0.2">
      <c r="A34" s="13"/>
      <c r="B34" s="14"/>
      <c r="C34" s="17" t="s">
        <v>261</v>
      </c>
      <c r="D34" s="17" t="s">
        <v>255</v>
      </c>
      <c r="E34" s="18" t="s">
        <v>300</v>
      </c>
      <c r="F34" s="15"/>
      <c r="G34" s="15"/>
      <c r="H34" s="14"/>
      <c r="I34" s="14"/>
      <c r="J34" s="13"/>
    </row>
    <row r="35" spans="1:10" x14ac:dyDescent="0.2">
      <c r="A35" s="13"/>
      <c r="B35" s="14"/>
      <c r="C35" s="17" t="s">
        <v>255</v>
      </c>
      <c r="D35" s="17" t="s">
        <v>330</v>
      </c>
      <c r="E35" s="18" t="s">
        <v>363</v>
      </c>
      <c r="F35" s="15"/>
      <c r="G35" s="15"/>
      <c r="H35" s="14"/>
      <c r="I35" s="14"/>
      <c r="J35" s="13"/>
    </row>
    <row r="36" spans="1:10" x14ac:dyDescent="0.2">
      <c r="A36" s="13"/>
      <c r="B36" s="14"/>
      <c r="C36" s="17" t="s">
        <v>262</v>
      </c>
      <c r="D36" s="17" t="s">
        <v>263</v>
      </c>
      <c r="E36" s="18" t="s">
        <v>299</v>
      </c>
      <c r="F36" s="15"/>
      <c r="G36" s="15"/>
      <c r="H36" s="14"/>
      <c r="I36" s="14"/>
      <c r="J36" s="13"/>
    </row>
    <row r="37" spans="1:10" x14ac:dyDescent="0.2">
      <c r="A37" s="13"/>
      <c r="B37" s="14"/>
      <c r="C37" s="17" t="s">
        <v>255</v>
      </c>
      <c r="D37" s="17" t="s">
        <v>264</v>
      </c>
      <c r="E37" s="18" t="s">
        <v>265</v>
      </c>
      <c r="F37" s="15"/>
      <c r="G37" s="15"/>
      <c r="H37" s="14"/>
      <c r="I37" s="14"/>
      <c r="J37" s="13"/>
    </row>
    <row r="38" spans="1:10" x14ac:dyDescent="0.2">
      <c r="A38" s="13"/>
      <c r="B38" s="14"/>
      <c r="C38" s="17" t="s">
        <v>346</v>
      </c>
      <c r="D38" s="17" t="s">
        <v>347</v>
      </c>
      <c r="E38" s="18" t="s">
        <v>348</v>
      </c>
      <c r="F38" s="15"/>
      <c r="G38" s="15"/>
      <c r="H38" s="14"/>
      <c r="I38" s="14"/>
      <c r="J38" s="13"/>
    </row>
    <row r="39" spans="1:10" x14ac:dyDescent="0.2">
      <c r="A39" s="13"/>
      <c r="B39" s="14"/>
      <c r="C39" s="17" t="s">
        <v>273</v>
      </c>
      <c r="D39" s="17" t="s">
        <v>274</v>
      </c>
      <c r="E39" s="18" t="s">
        <v>275</v>
      </c>
      <c r="F39" s="15"/>
      <c r="G39" s="15"/>
      <c r="H39" s="14"/>
      <c r="I39" s="14"/>
      <c r="J39" s="13"/>
    </row>
    <row r="40" spans="1:10" x14ac:dyDescent="0.2">
      <c r="A40" s="13"/>
      <c r="B40" s="14"/>
      <c r="C40" s="17" t="s">
        <v>321</v>
      </c>
      <c r="D40" s="17" t="s">
        <v>317</v>
      </c>
      <c r="E40" s="18" t="s">
        <v>322</v>
      </c>
      <c r="F40" s="15"/>
      <c r="G40" s="15"/>
      <c r="H40" s="14"/>
      <c r="I40" s="14"/>
      <c r="J40" s="13"/>
    </row>
    <row r="41" spans="1:10" x14ac:dyDescent="0.2">
      <c r="A41" s="13"/>
      <c r="B41" s="14"/>
      <c r="C41" s="17" t="s">
        <v>269</v>
      </c>
      <c r="D41" s="17" t="s">
        <v>270</v>
      </c>
      <c r="E41" s="18" t="s">
        <v>303</v>
      </c>
      <c r="F41" s="15"/>
      <c r="G41" s="15"/>
      <c r="H41" s="14"/>
      <c r="I41" s="14"/>
      <c r="J41" s="13"/>
    </row>
    <row r="42" spans="1:10" x14ac:dyDescent="0.2">
      <c r="A42" s="13"/>
      <c r="B42" s="14"/>
      <c r="C42" s="17" t="s">
        <v>271</v>
      </c>
      <c r="D42" s="17" t="s">
        <v>272</v>
      </c>
      <c r="E42" s="18" t="s">
        <v>301</v>
      </c>
      <c r="F42" s="15"/>
      <c r="G42" s="15"/>
      <c r="H42" s="14"/>
      <c r="I42" s="14"/>
      <c r="J42" s="13"/>
    </row>
    <row r="43" spans="1:10" x14ac:dyDescent="0.2">
      <c r="A43" s="13"/>
      <c r="B43" s="14"/>
      <c r="C43" s="17" t="s">
        <v>255</v>
      </c>
      <c r="D43" s="17" t="s">
        <v>307</v>
      </c>
      <c r="E43" s="18" t="s">
        <v>308</v>
      </c>
      <c r="F43" s="15"/>
      <c r="G43" s="15"/>
      <c r="H43" s="14"/>
      <c r="I43" s="14"/>
      <c r="J43" s="13"/>
    </row>
    <row r="44" spans="1:10" x14ac:dyDescent="0.2">
      <c r="A44" s="13"/>
      <c r="B44" s="14"/>
      <c r="C44" s="17" t="s">
        <v>276</v>
      </c>
      <c r="D44" s="17" t="s">
        <v>255</v>
      </c>
      <c r="E44" s="18" t="s">
        <v>281</v>
      </c>
      <c r="F44" s="15"/>
      <c r="G44" s="15"/>
      <c r="H44" s="14"/>
      <c r="I44" s="14"/>
      <c r="J44" s="13"/>
    </row>
    <row r="45" spans="1:10" x14ac:dyDescent="0.2">
      <c r="A45" s="13"/>
      <c r="B45" s="14"/>
      <c r="C45" s="17" t="s">
        <v>266</v>
      </c>
      <c r="D45" s="17" t="s">
        <v>267</v>
      </c>
      <c r="E45" s="18" t="s">
        <v>268</v>
      </c>
      <c r="F45" s="15"/>
      <c r="G45" s="15"/>
      <c r="H45" s="14"/>
      <c r="I45" s="14"/>
      <c r="J45" s="13"/>
    </row>
    <row r="46" spans="1:10" x14ac:dyDescent="0.2">
      <c r="A46" s="13"/>
      <c r="B46" s="14"/>
      <c r="C46" s="17" t="s">
        <v>343</v>
      </c>
      <c r="D46" s="17" t="s">
        <v>344</v>
      </c>
      <c r="E46" s="18" t="s">
        <v>345</v>
      </c>
      <c r="F46" s="15"/>
      <c r="G46" s="15"/>
      <c r="H46" s="14"/>
      <c r="I46" s="14"/>
      <c r="J46" s="13"/>
    </row>
    <row r="47" spans="1:10" x14ac:dyDescent="0.2">
      <c r="A47" s="13"/>
      <c r="B47" s="14"/>
      <c r="C47" s="17" t="s">
        <v>323</v>
      </c>
      <c r="D47" s="17" t="s">
        <v>316</v>
      </c>
      <c r="E47" s="18" t="s">
        <v>324</v>
      </c>
      <c r="F47" s="15"/>
      <c r="G47" s="15"/>
      <c r="H47" s="14"/>
      <c r="I47" s="14"/>
      <c r="J47" s="13"/>
    </row>
    <row r="48" spans="1:10" x14ac:dyDescent="0.2">
      <c r="A48" s="13"/>
      <c r="B48" s="14"/>
      <c r="C48" s="17" t="s">
        <v>277</v>
      </c>
      <c r="D48" s="17" t="s">
        <v>278</v>
      </c>
      <c r="E48" s="18" t="s">
        <v>282</v>
      </c>
      <c r="F48" s="15"/>
      <c r="G48" s="15"/>
      <c r="H48" s="14"/>
      <c r="I48" s="14"/>
      <c r="J48" s="13"/>
    </row>
    <row r="49" spans="1:10" x14ac:dyDescent="0.2">
      <c r="A49" s="13"/>
      <c r="B49" s="14"/>
      <c r="C49" s="17" t="s">
        <v>279</v>
      </c>
      <c r="D49" s="17" t="s">
        <v>280</v>
      </c>
      <c r="E49" s="18" t="s">
        <v>283</v>
      </c>
      <c r="F49" s="15"/>
      <c r="G49" s="15"/>
      <c r="H49" s="14"/>
      <c r="I49" s="14"/>
      <c r="J49" s="13"/>
    </row>
    <row r="50" spans="1:10" x14ac:dyDescent="0.2">
      <c r="A50" s="13"/>
      <c r="B50" s="14"/>
      <c r="C50" s="17" t="s">
        <v>319</v>
      </c>
      <c r="D50" s="17" t="s">
        <v>318</v>
      </c>
      <c r="E50" s="18" t="s">
        <v>320</v>
      </c>
      <c r="F50" s="15"/>
      <c r="G50" s="15"/>
      <c r="H50" s="14"/>
      <c r="I50" s="14"/>
      <c r="J50" s="13"/>
    </row>
    <row r="51" spans="1:10" x14ac:dyDescent="0.2">
      <c r="A51" s="13"/>
      <c r="B51" s="14"/>
      <c r="C51" s="14"/>
      <c r="D51" s="14"/>
      <c r="E51" s="14"/>
      <c r="F51" s="14"/>
      <c r="G51" s="14"/>
      <c r="H51" s="14"/>
      <c r="I51" s="14"/>
      <c r="J51" s="13"/>
    </row>
    <row r="52" spans="1:10" x14ac:dyDescent="0.2">
      <c r="A52" s="13"/>
      <c r="B52" s="13"/>
      <c r="C52" s="13"/>
      <c r="D52" s="13"/>
      <c r="E52" s="13"/>
      <c r="F52" s="13"/>
      <c r="G52" s="13"/>
      <c r="H52" s="13"/>
      <c r="I52" s="13"/>
      <c r="J52" s="13"/>
    </row>
    <row r="53" spans="1:10" hidden="1" x14ac:dyDescent="0.2"/>
    <row r="54" spans="1:10" hidden="1" x14ac:dyDescent="0.2"/>
    <row r="55" spans="1:10" hidden="1" x14ac:dyDescent="0.2"/>
    <row r="56" spans="1:10" hidden="1" x14ac:dyDescent="0.2"/>
    <row r="57" spans="1:10" hidden="1" x14ac:dyDescent="0.2"/>
    <row r="58" spans="1:10" hidden="1" x14ac:dyDescent="0.2"/>
    <row r="59" spans="1:10" hidden="1" x14ac:dyDescent="0.2"/>
    <row r="60" spans="1:10" hidden="1" x14ac:dyDescent="0.2"/>
  </sheetData>
  <sheetProtection algorithmName="SHA-512" hashValue="azwKV/8nPDYiP7HZ/G4A4HCiuMl9wLCN9/PR5zxnQ1exIuGml1gbhALz6suDdMRUMRuLpere+eM1LbubUkb51g==" saltValue="jfdYbpZNzZ4MmSSu7dkwzw==" spinCount="100000" sheet="1" objects="1" scenarios="1"/>
  <mergeCells count="6">
    <mergeCell ref="B28:I28"/>
    <mergeCell ref="B2:I3"/>
    <mergeCell ref="B5:I5"/>
    <mergeCell ref="C6:H14"/>
    <mergeCell ref="B17:I17"/>
    <mergeCell ref="C19:H24"/>
  </mergeCells>
  <pageMargins left="0.7" right="0.7" top="0.75" bottom="0.75" header="0.3" footer="0.3"/>
  <pageSetup paperSize="9" firstPageNumber="21474836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R92"/>
  <sheetViews>
    <sheetView zoomScale="40" zoomScaleNormal="40" workbookViewId="0">
      <selection activeCell="P4" sqref="P4:P10"/>
    </sheetView>
  </sheetViews>
  <sheetFormatPr baseColWidth="10" defaultColWidth="0" defaultRowHeight="12" zeroHeight="1" x14ac:dyDescent="0.25"/>
  <cols>
    <col min="1" max="1" width="7.140625" style="76" customWidth="1"/>
    <col min="2" max="2" width="22.5703125" style="77" customWidth="1"/>
    <col min="3" max="3" width="18.140625" style="78" customWidth="1"/>
    <col min="4" max="7" width="21.85546875" style="79" customWidth="1"/>
    <col min="8" max="8" width="18.140625" style="77" customWidth="1"/>
    <col min="9" max="9" width="22.5703125" style="80" customWidth="1"/>
    <col min="10" max="10" width="33.140625" style="81" customWidth="1"/>
    <col min="11" max="11" width="29" style="79" customWidth="1"/>
    <col min="12" max="13" width="28.5703125" style="82" customWidth="1"/>
    <col min="14" max="14" width="34.85546875" style="83" customWidth="1"/>
    <col min="15" max="15" width="41.140625" style="84" customWidth="1"/>
    <col min="16" max="16" width="10.85546875" style="82" customWidth="1"/>
    <col min="17" max="17" width="41.85546875" style="82" customWidth="1"/>
    <col min="18" max="16384" width="10.85546875" style="85" hidden="1"/>
  </cols>
  <sheetData>
    <row r="1" spans="1:18" s="21" customFormat="1" ht="29.1" customHeight="1" x14ac:dyDescent="0.25">
      <c r="A1" s="176" t="s">
        <v>3</v>
      </c>
      <c r="B1" s="175" t="s">
        <v>4</v>
      </c>
      <c r="C1" s="175" t="s">
        <v>5</v>
      </c>
      <c r="D1" s="175" t="s">
        <v>6</v>
      </c>
      <c r="E1" s="175" t="s">
        <v>7</v>
      </c>
      <c r="F1" s="173" t="s">
        <v>339</v>
      </c>
      <c r="G1" s="173" t="s">
        <v>340</v>
      </c>
      <c r="H1" s="175" t="s">
        <v>8</v>
      </c>
      <c r="I1" s="177" t="s">
        <v>9</v>
      </c>
      <c r="J1" s="181" t="s">
        <v>364</v>
      </c>
      <c r="K1" s="179" t="s">
        <v>10</v>
      </c>
      <c r="L1" s="19" t="s">
        <v>11</v>
      </c>
      <c r="M1" s="19"/>
      <c r="N1" s="19"/>
      <c r="O1" s="19"/>
      <c r="P1" s="19"/>
      <c r="Q1" s="20" t="s">
        <v>286</v>
      </c>
    </row>
    <row r="2" spans="1:18" s="23" customFormat="1" ht="12.75" x14ac:dyDescent="0.25">
      <c r="A2" s="183"/>
      <c r="B2" s="176"/>
      <c r="C2" s="176"/>
      <c r="D2" s="176"/>
      <c r="E2" s="176"/>
      <c r="F2" s="174"/>
      <c r="G2" s="174"/>
      <c r="H2" s="176"/>
      <c r="I2" s="178"/>
      <c r="J2" s="182"/>
      <c r="K2" s="180"/>
      <c r="L2" s="22">
        <v>0</v>
      </c>
      <c r="M2" s="22">
        <v>1</v>
      </c>
      <c r="N2" s="22">
        <v>2</v>
      </c>
      <c r="O2" s="22">
        <v>3</v>
      </c>
      <c r="P2" s="22" t="s">
        <v>12</v>
      </c>
      <c r="Q2" s="22"/>
    </row>
    <row r="3" spans="1:18" s="23" customFormat="1" ht="12.75" x14ac:dyDescent="0.25">
      <c r="A3" s="184" t="s">
        <v>15</v>
      </c>
      <c r="B3" s="184"/>
      <c r="C3" s="184"/>
      <c r="D3" s="184"/>
      <c r="E3" s="184"/>
      <c r="F3" s="184"/>
      <c r="G3" s="184"/>
      <c r="H3" s="184"/>
      <c r="I3" s="184"/>
      <c r="J3" s="184"/>
      <c r="K3" s="184"/>
      <c r="L3" s="184"/>
      <c r="M3" s="184"/>
      <c r="N3" s="184"/>
      <c r="O3" s="184"/>
      <c r="P3" s="184"/>
      <c r="Q3" s="184"/>
    </row>
    <row r="4" spans="1:18" s="37" customFormat="1" ht="76.5" x14ac:dyDescent="0.25">
      <c r="A4" s="24" t="s">
        <v>13</v>
      </c>
      <c r="B4" s="25" t="s">
        <v>15</v>
      </c>
      <c r="C4" s="26" t="s">
        <v>16</v>
      </c>
      <c r="D4" s="27" t="s">
        <v>17</v>
      </c>
      <c r="E4" s="27" t="s">
        <v>18</v>
      </c>
      <c r="F4" s="25" t="s">
        <v>19</v>
      </c>
      <c r="G4" s="25" t="s">
        <v>231</v>
      </c>
      <c r="H4" s="25" t="s">
        <v>20</v>
      </c>
      <c r="I4" s="28" t="s">
        <v>21</v>
      </c>
      <c r="J4" s="29" t="s">
        <v>351</v>
      </c>
      <c r="K4" s="30" t="s">
        <v>22</v>
      </c>
      <c r="L4" s="31" t="s">
        <v>365</v>
      </c>
      <c r="M4" s="32" t="s">
        <v>366</v>
      </c>
      <c r="N4" s="33" t="s">
        <v>367</v>
      </c>
      <c r="O4" s="34" t="s">
        <v>368</v>
      </c>
      <c r="P4" s="35"/>
      <c r="Q4" s="35"/>
      <c r="R4" s="36"/>
    </row>
    <row r="5" spans="1:18" s="39" customFormat="1" ht="207.6" customHeight="1" x14ac:dyDescent="0.25">
      <c r="A5" s="24" t="s">
        <v>23</v>
      </c>
      <c r="B5" s="25" t="s">
        <v>15</v>
      </c>
      <c r="C5" s="26" t="s">
        <v>16</v>
      </c>
      <c r="D5" s="27" t="s">
        <v>25</v>
      </c>
      <c r="E5" s="27"/>
      <c r="F5" s="25" t="s">
        <v>19</v>
      </c>
      <c r="G5" s="25"/>
      <c r="H5" s="25" t="s">
        <v>26</v>
      </c>
      <c r="I5" s="28" t="s">
        <v>27</v>
      </c>
      <c r="J5" s="29" t="s">
        <v>352</v>
      </c>
      <c r="K5" s="30" t="s">
        <v>28</v>
      </c>
      <c r="L5" s="31" t="s">
        <v>369</v>
      </c>
      <c r="M5" s="32" t="s">
        <v>370</v>
      </c>
      <c r="N5" s="33" t="s">
        <v>371</v>
      </c>
      <c r="O5" s="34" t="s">
        <v>372</v>
      </c>
      <c r="P5" s="35"/>
      <c r="Q5" s="35"/>
      <c r="R5" s="38"/>
    </row>
    <row r="6" spans="1:18" s="39" customFormat="1" ht="127.5" x14ac:dyDescent="0.25">
      <c r="A6" s="24" t="s">
        <v>29</v>
      </c>
      <c r="B6" s="25" t="s">
        <v>15</v>
      </c>
      <c r="C6" s="40" t="s">
        <v>31</v>
      </c>
      <c r="D6" s="27" t="s">
        <v>25</v>
      </c>
      <c r="E6" s="27"/>
      <c r="F6" s="25" t="s">
        <v>19</v>
      </c>
      <c r="G6" s="25"/>
      <c r="H6" s="25" t="s">
        <v>26</v>
      </c>
      <c r="I6" s="28" t="s">
        <v>32</v>
      </c>
      <c r="J6" s="29" t="s">
        <v>352</v>
      </c>
      <c r="K6" s="30" t="s">
        <v>33</v>
      </c>
      <c r="L6" s="31" t="s">
        <v>373</v>
      </c>
      <c r="M6" s="32" t="s">
        <v>374</v>
      </c>
      <c r="N6" s="33" t="s">
        <v>375</v>
      </c>
      <c r="O6" s="34" t="s">
        <v>376</v>
      </c>
      <c r="P6" s="35"/>
      <c r="Q6" s="35"/>
      <c r="R6" s="38"/>
    </row>
    <row r="7" spans="1:18" s="39" customFormat="1" ht="102" x14ac:dyDescent="0.25">
      <c r="A7" s="24" t="s">
        <v>34</v>
      </c>
      <c r="B7" s="25" t="s">
        <v>15</v>
      </c>
      <c r="C7" s="26" t="s">
        <v>16</v>
      </c>
      <c r="D7" s="27" t="s">
        <v>17</v>
      </c>
      <c r="E7" s="27" t="s">
        <v>18</v>
      </c>
      <c r="F7" s="25" t="s">
        <v>19</v>
      </c>
      <c r="G7" s="25" t="s">
        <v>231</v>
      </c>
      <c r="H7" s="25" t="s">
        <v>20</v>
      </c>
      <c r="I7" s="28" t="s">
        <v>36</v>
      </c>
      <c r="J7" s="29" t="s">
        <v>352</v>
      </c>
      <c r="K7" s="30" t="s">
        <v>37</v>
      </c>
      <c r="L7" s="31" t="s">
        <v>377</v>
      </c>
      <c r="M7" s="32" t="s">
        <v>378</v>
      </c>
      <c r="N7" s="33" t="s">
        <v>379</v>
      </c>
      <c r="O7" s="34" t="s">
        <v>380</v>
      </c>
      <c r="P7" s="35"/>
      <c r="Q7" s="35"/>
      <c r="R7" s="38"/>
    </row>
    <row r="8" spans="1:18" s="39" customFormat="1" ht="178.5" x14ac:dyDescent="0.25">
      <c r="A8" s="24" t="s">
        <v>247</v>
      </c>
      <c r="B8" s="25" t="s">
        <v>15</v>
      </c>
      <c r="C8" s="41" t="s">
        <v>31</v>
      </c>
      <c r="D8" s="27"/>
      <c r="E8" s="27" t="s">
        <v>55</v>
      </c>
      <c r="F8" s="27"/>
      <c r="G8" s="25" t="s">
        <v>231</v>
      </c>
      <c r="H8" s="25" t="s">
        <v>56</v>
      </c>
      <c r="I8" s="59" t="s">
        <v>57</v>
      </c>
      <c r="J8" s="29" t="s">
        <v>353</v>
      </c>
      <c r="K8" s="30" t="s">
        <v>58</v>
      </c>
      <c r="L8" s="42" t="s">
        <v>381</v>
      </c>
      <c r="M8" s="32" t="s">
        <v>382</v>
      </c>
      <c r="N8" s="33" t="s">
        <v>383</v>
      </c>
      <c r="O8" s="34" t="s">
        <v>384</v>
      </c>
      <c r="P8" s="35"/>
      <c r="Q8" s="35"/>
      <c r="R8" s="38"/>
    </row>
    <row r="9" spans="1:18" s="39" customFormat="1" ht="102" x14ac:dyDescent="0.25">
      <c r="A9" s="24" t="s">
        <v>41</v>
      </c>
      <c r="B9" s="25" t="s">
        <v>15</v>
      </c>
      <c r="C9" s="26" t="s">
        <v>16</v>
      </c>
      <c r="D9" s="27" t="s">
        <v>17</v>
      </c>
      <c r="E9" s="27" t="s">
        <v>18</v>
      </c>
      <c r="F9" s="25" t="s">
        <v>19</v>
      </c>
      <c r="G9" s="25" t="s">
        <v>231</v>
      </c>
      <c r="H9" s="25" t="s">
        <v>38</v>
      </c>
      <c r="I9" s="28" t="s">
        <v>39</v>
      </c>
      <c r="J9" s="29" t="s">
        <v>354</v>
      </c>
      <c r="K9" s="30" t="s">
        <v>40</v>
      </c>
      <c r="L9" s="31" t="s">
        <v>385</v>
      </c>
      <c r="M9" s="32" t="s">
        <v>386</v>
      </c>
      <c r="N9" s="33" t="s">
        <v>387</v>
      </c>
      <c r="O9" s="34" t="s">
        <v>388</v>
      </c>
      <c r="P9" s="35"/>
      <c r="Q9" s="35"/>
      <c r="R9" s="38"/>
    </row>
    <row r="10" spans="1:18" s="39" customFormat="1" ht="216.75" x14ac:dyDescent="0.25">
      <c r="A10" s="24" t="s">
        <v>43</v>
      </c>
      <c r="B10" s="25" t="s">
        <v>15</v>
      </c>
      <c r="C10" s="40" t="s">
        <v>31</v>
      </c>
      <c r="D10" s="27" t="s">
        <v>17</v>
      </c>
      <c r="E10" s="27" t="s">
        <v>18</v>
      </c>
      <c r="F10" s="25" t="s">
        <v>19</v>
      </c>
      <c r="G10" s="25" t="s">
        <v>231</v>
      </c>
      <c r="H10" s="25" t="s">
        <v>38</v>
      </c>
      <c r="I10" s="28" t="s">
        <v>42</v>
      </c>
      <c r="J10" s="29" t="s">
        <v>352</v>
      </c>
      <c r="K10" s="30" t="s">
        <v>40</v>
      </c>
      <c r="L10" s="31" t="s">
        <v>389</v>
      </c>
      <c r="M10" s="32" t="s">
        <v>390</v>
      </c>
      <c r="N10" s="33" t="s">
        <v>391</v>
      </c>
      <c r="O10" s="34" t="s">
        <v>392</v>
      </c>
      <c r="P10" s="35"/>
      <c r="Q10" s="35"/>
      <c r="R10" s="38"/>
    </row>
    <row r="11" spans="1:18" s="39" customFormat="1" ht="114.75" x14ac:dyDescent="0.25">
      <c r="A11" s="24" t="s">
        <v>49</v>
      </c>
      <c r="B11" s="25" t="s">
        <v>15</v>
      </c>
      <c r="C11" s="26" t="s">
        <v>16</v>
      </c>
      <c r="D11" s="27" t="s">
        <v>45</v>
      </c>
      <c r="E11" s="27" t="s">
        <v>18</v>
      </c>
      <c r="F11" s="25" t="s">
        <v>19</v>
      </c>
      <c r="G11" s="25" t="s">
        <v>231</v>
      </c>
      <c r="H11" s="25" t="s">
        <v>46</v>
      </c>
      <c r="I11" s="28" t="s">
        <v>47</v>
      </c>
      <c r="J11" s="29" t="s">
        <v>354</v>
      </c>
      <c r="K11" s="30" t="s">
        <v>48</v>
      </c>
      <c r="L11" s="31" t="s">
        <v>393</v>
      </c>
      <c r="M11" s="32" t="s">
        <v>394</v>
      </c>
      <c r="N11" s="33" t="s">
        <v>395</v>
      </c>
      <c r="O11" s="34" t="s">
        <v>598</v>
      </c>
      <c r="P11" s="35"/>
      <c r="Q11" s="35"/>
      <c r="R11" s="38"/>
    </row>
    <row r="12" spans="1:18" s="39" customFormat="1" ht="267.75" x14ac:dyDescent="0.25">
      <c r="A12" s="24" t="s">
        <v>163</v>
      </c>
      <c r="B12" s="25" t="s">
        <v>15</v>
      </c>
      <c r="C12" s="40" t="s">
        <v>31</v>
      </c>
      <c r="D12" s="27" t="s">
        <v>45</v>
      </c>
      <c r="E12" s="27" t="s">
        <v>51</v>
      </c>
      <c r="F12" s="25" t="s">
        <v>19</v>
      </c>
      <c r="G12" s="25" t="s">
        <v>231</v>
      </c>
      <c r="H12" s="25" t="s">
        <v>46</v>
      </c>
      <c r="I12" s="28" t="s">
        <v>52</v>
      </c>
      <c r="J12" s="29" t="s">
        <v>352</v>
      </c>
      <c r="K12" s="30" t="s">
        <v>48</v>
      </c>
      <c r="L12" s="31" t="s">
        <v>393</v>
      </c>
      <c r="M12" s="32" t="s">
        <v>396</v>
      </c>
      <c r="N12" s="33" t="s">
        <v>599</v>
      </c>
      <c r="O12" s="34" t="s">
        <v>397</v>
      </c>
      <c r="P12" s="35"/>
      <c r="Q12" s="35"/>
      <c r="R12" s="38"/>
    </row>
    <row r="13" spans="1:18" s="39" customFormat="1" ht="89.25" x14ac:dyDescent="0.25">
      <c r="A13" s="24" t="s">
        <v>160</v>
      </c>
      <c r="B13" s="25" t="s">
        <v>15</v>
      </c>
      <c r="C13" s="26" t="s">
        <v>16</v>
      </c>
      <c r="D13" s="27"/>
      <c r="E13" s="27" t="s">
        <v>18</v>
      </c>
      <c r="F13" s="27"/>
      <c r="G13" s="25" t="s">
        <v>231</v>
      </c>
      <c r="H13" s="25" t="s">
        <v>61</v>
      </c>
      <c r="I13" s="28" t="s">
        <v>62</v>
      </c>
      <c r="J13" s="29" t="s">
        <v>352</v>
      </c>
      <c r="K13" s="30" t="s">
        <v>63</v>
      </c>
      <c r="L13" s="42" t="s">
        <v>398</v>
      </c>
      <c r="M13" s="32" t="s">
        <v>399</v>
      </c>
      <c r="N13" s="33" t="s">
        <v>400</v>
      </c>
      <c r="O13" s="34" t="s">
        <v>401</v>
      </c>
      <c r="P13" s="35"/>
      <c r="Q13" s="35"/>
      <c r="R13" s="38"/>
    </row>
    <row r="14" spans="1:18" s="39" customFormat="1" ht="140.25" x14ac:dyDescent="0.25">
      <c r="A14" s="24" t="s">
        <v>166</v>
      </c>
      <c r="B14" s="25" t="s">
        <v>15</v>
      </c>
      <c r="C14" s="40" t="s">
        <v>31</v>
      </c>
      <c r="D14" s="27"/>
      <c r="E14" s="27" t="s">
        <v>65</v>
      </c>
      <c r="F14" s="27"/>
      <c r="G14" s="25" t="s">
        <v>232</v>
      </c>
      <c r="H14" s="25" t="s">
        <v>66</v>
      </c>
      <c r="I14" s="28" t="s">
        <v>305</v>
      </c>
      <c r="J14" s="29" t="s">
        <v>352</v>
      </c>
      <c r="K14" s="30" t="s">
        <v>67</v>
      </c>
      <c r="L14" s="42" t="s">
        <v>402</v>
      </c>
      <c r="M14" s="32" t="s">
        <v>403</v>
      </c>
      <c r="N14" s="33" t="s">
        <v>404</v>
      </c>
      <c r="O14" s="34" t="s">
        <v>405</v>
      </c>
      <c r="P14" s="35"/>
      <c r="Q14" s="35"/>
      <c r="R14" s="38"/>
    </row>
    <row r="15" spans="1:18" s="37" customFormat="1" ht="76.5" x14ac:dyDescent="0.25">
      <c r="A15" s="24" t="s">
        <v>168</v>
      </c>
      <c r="B15" s="25" t="s">
        <v>15</v>
      </c>
      <c r="C15" s="26" t="s">
        <v>16</v>
      </c>
      <c r="D15" s="27" t="s">
        <v>17</v>
      </c>
      <c r="E15" s="27" t="s">
        <v>18</v>
      </c>
      <c r="F15" s="25" t="s">
        <v>19</v>
      </c>
      <c r="G15" s="25" t="s">
        <v>231</v>
      </c>
      <c r="H15" s="25" t="s">
        <v>38</v>
      </c>
      <c r="I15" s="28" t="s">
        <v>406</v>
      </c>
      <c r="J15" s="29" t="s">
        <v>352</v>
      </c>
      <c r="K15" s="30" t="s">
        <v>68</v>
      </c>
      <c r="L15" s="31" t="s">
        <v>407</v>
      </c>
      <c r="M15" s="43" t="s">
        <v>408</v>
      </c>
      <c r="N15" s="33" t="s">
        <v>409</v>
      </c>
      <c r="O15" s="34" t="s">
        <v>410</v>
      </c>
      <c r="P15" s="35"/>
      <c r="Q15" s="35"/>
      <c r="R15" s="36"/>
    </row>
    <row r="16" spans="1:18" s="46" customFormat="1" ht="127.5" x14ac:dyDescent="0.25">
      <c r="A16" s="24" t="s">
        <v>326</v>
      </c>
      <c r="B16" s="25" t="s">
        <v>15</v>
      </c>
      <c r="C16" s="26" t="s">
        <v>16</v>
      </c>
      <c r="D16" s="27" t="s">
        <v>17</v>
      </c>
      <c r="E16" s="27"/>
      <c r="F16" s="25" t="s">
        <v>19</v>
      </c>
      <c r="G16" s="25"/>
      <c r="H16" s="25" t="s">
        <v>38</v>
      </c>
      <c r="I16" s="28" t="s">
        <v>349</v>
      </c>
      <c r="J16" s="29" t="s">
        <v>352</v>
      </c>
      <c r="K16" s="30" t="s">
        <v>329</v>
      </c>
      <c r="L16" s="31" t="s">
        <v>411</v>
      </c>
      <c r="M16" s="43" t="s">
        <v>412</v>
      </c>
      <c r="N16" s="33" t="s">
        <v>413</v>
      </c>
      <c r="O16" s="34" t="s">
        <v>414</v>
      </c>
      <c r="P16" s="35"/>
      <c r="Q16" s="44"/>
      <c r="R16" s="45"/>
    </row>
    <row r="17" spans="1:18" s="46" customFormat="1" ht="127.5" x14ac:dyDescent="0.25">
      <c r="A17" s="24" t="s">
        <v>327</v>
      </c>
      <c r="B17" s="25" t="s">
        <v>15</v>
      </c>
      <c r="C17" s="40" t="s">
        <v>31</v>
      </c>
      <c r="D17" s="27" t="s">
        <v>17</v>
      </c>
      <c r="E17" s="27"/>
      <c r="F17" s="25" t="s">
        <v>19</v>
      </c>
      <c r="G17" s="25"/>
      <c r="H17" s="25" t="s">
        <v>38</v>
      </c>
      <c r="I17" s="28" t="s">
        <v>328</v>
      </c>
      <c r="J17" s="29" t="s">
        <v>355</v>
      </c>
      <c r="K17" s="30" t="s">
        <v>331</v>
      </c>
      <c r="L17" s="31" t="s">
        <v>415</v>
      </c>
      <c r="M17" s="43" t="s">
        <v>416</v>
      </c>
      <c r="N17" s="33" t="s">
        <v>417</v>
      </c>
      <c r="O17" s="34" t="s">
        <v>418</v>
      </c>
      <c r="P17" s="35"/>
      <c r="Q17" s="44"/>
      <c r="R17" s="45"/>
    </row>
    <row r="18" spans="1:18" s="37" customFormat="1" ht="153" x14ac:dyDescent="0.25">
      <c r="A18" s="24" t="s">
        <v>53</v>
      </c>
      <c r="B18" s="25" t="s">
        <v>15</v>
      </c>
      <c r="C18" s="26" t="s">
        <v>16</v>
      </c>
      <c r="D18" s="47"/>
      <c r="E18" s="27" t="s">
        <v>69</v>
      </c>
      <c r="F18" s="27"/>
      <c r="G18" s="25" t="s">
        <v>234</v>
      </c>
      <c r="H18" s="25" t="s">
        <v>70</v>
      </c>
      <c r="I18" s="28" t="s">
        <v>239</v>
      </c>
      <c r="J18" s="29" t="s">
        <v>352</v>
      </c>
      <c r="K18" s="30" t="s">
        <v>71</v>
      </c>
      <c r="L18" s="42" t="s">
        <v>419</v>
      </c>
      <c r="M18" s="32" t="s">
        <v>420</v>
      </c>
      <c r="N18" s="33" t="s">
        <v>421</v>
      </c>
      <c r="O18" s="34" t="s">
        <v>422</v>
      </c>
      <c r="P18" s="35"/>
      <c r="Q18" s="35"/>
      <c r="R18" s="36"/>
    </row>
    <row r="19" spans="1:18" s="37" customFormat="1" ht="12.75" x14ac:dyDescent="0.25">
      <c r="A19" s="184" t="s">
        <v>73</v>
      </c>
      <c r="B19" s="184"/>
      <c r="C19" s="184"/>
      <c r="D19" s="184"/>
      <c r="E19" s="184"/>
      <c r="F19" s="184"/>
      <c r="G19" s="184"/>
      <c r="H19" s="184"/>
      <c r="I19" s="184"/>
      <c r="J19" s="184"/>
      <c r="K19" s="184"/>
      <c r="L19" s="184"/>
      <c r="M19" s="184"/>
      <c r="N19" s="184"/>
      <c r="O19" s="184"/>
      <c r="P19" s="184"/>
      <c r="Q19" s="184"/>
      <c r="R19" s="36"/>
    </row>
    <row r="20" spans="1:18" s="37" customFormat="1" ht="76.5" x14ac:dyDescent="0.25">
      <c r="A20" s="48" t="s">
        <v>59</v>
      </c>
      <c r="B20" s="49" t="s">
        <v>73</v>
      </c>
      <c r="C20" s="50" t="s">
        <v>16</v>
      </c>
      <c r="D20" s="51" t="s">
        <v>17</v>
      </c>
      <c r="E20" s="52"/>
      <c r="F20" s="25" t="s">
        <v>19</v>
      </c>
      <c r="G20" s="49"/>
      <c r="H20" s="49" t="s">
        <v>20</v>
      </c>
      <c r="I20" s="53" t="s">
        <v>236</v>
      </c>
      <c r="J20" s="29" t="s">
        <v>353</v>
      </c>
      <c r="K20" s="54" t="s">
        <v>237</v>
      </c>
      <c r="L20" s="55" t="s">
        <v>423</v>
      </c>
      <c r="M20" s="56" t="s">
        <v>424</v>
      </c>
      <c r="N20" s="57" t="s">
        <v>425</v>
      </c>
      <c r="O20" s="58" t="s">
        <v>426</v>
      </c>
      <c r="P20" s="35"/>
      <c r="Q20" s="35"/>
      <c r="R20" s="36"/>
    </row>
    <row r="21" spans="1:18" s="37" customFormat="1" ht="102" x14ac:dyDescent="0.25">
      <c r="A21" s="24" t="s">
        <v>64</v>
      </c>
      <c r="B21" s="25" t="s">
        <v>73</v>
      </c>
      <c r="C21" s="26" t="s">
        <v>16</v>
      </c>
      <c r="D21" s="27" t="s">
        <v>74</v>
      </c>
      <c r="E21" s="27"/>
      <c r="F21" s="25" t="s">
        <v>19</v>
      </c>
      <c r="G21" s="25"/>
      <c r="H21" s="25" t="s">
        <v>75</v>
      </c>
      <c r="I21" s="28" t="s">
        <v>76</v>
      </c>
      <c r="J21" s="29" t="s">
        <v>352</v>
      </c>
      <c r="K21" s="30" t="s">
        <v>77</v>
      </c>
      <c r="L21" s="31" t="s">
        <v>427</v>
      </c>
      <c r="M21" s="32" t="s">
        <v>428</v>
      </c>
      <c r="N21" s="33" t="s">
        <v>429</v>
      </c>
      <c r="O21" s="34" t="s">
        <v>430</v>
      </c>
      <c r="P21" s="35"/>
      <c r="Q21" s="35"/>
      <c r="R21" s="36"/>
    </row>
    <row r="22" spans="1:18" s="37" customFormat="1" ht="76.5" x14ac:dyDescent="0.25">
      <c r="A22" s="24" t="s">
        <v>35</v>
      </c>
      <c r="B22" s="25" t="s">
        <v>73</v>
      </c>
      <c r="C22" s="26" t="s">
        <v>16</v>
      </c>
      <c r="D22" s="27" t="s">
        <v>17</v>
      </c>
      <c r="E22" s="27" t="s">
        <v>18</v>
      </c>
      <c r="F22" s="25" t="s">
        <v>19</v>
      </c>
      <c r="G22" s="25" t="s">
        <v>231</v>
      </c>
      <c r="H22" s="25" t="s">
        <v>38</v>
      </c>
      <c r="I22" s="28" t="s">
        <v>78</v>
      </c>
      <c r="J22" s="29" t="s">
        <v>352</v>
      </c>
      <c r="K22" s="30" t="s">
        <v>79</v>
      </c>
      <c r="L22" s="31" t="s">
        <v>431</v>
      </c>
      <c r="M22" s="32" t="s">
        <v>432</v>
      </c>
      <c r="N22" s="33" t="s">
        <v>433</v>
      </c>
      <c r="O22" s="34" t="s">
        <v>434</v>
      </c>
      <c r="P22" s="35"/>
      <c r="Q22" s="35"/>
      <c r="R22" s="36"/>
    </row>
    <row r="23" spans="1:18" s="37" customFormat="1" ht="102" x14ac:dyDescent="0.25">
      <c r="A23" s="24" t="s">
        <v>14</v>
      </c>
      <c r="B23" s="25" t="s">
        <v>73</v>
      </c>
      <c r="C23" s="26" t="s">
        <v>16</v>
      </c>
      <c r="D23" s="27" t="s">
        <v>17</v>
      </c>
      <c r="E23" s="27" t="s">
        <v>18</v>
      </c>
      <c r="F23" s="25" t="s">
        <v>19</v>
      </c>
      <c r="G23" s="25" t="s">
        <v>231</v>
      </c>
      <c r="H23" s="25" t="s">
        <v>20</v>
      </c>
      <c r="I23" s="28" t="s">
        <v>80</v>
      </c>
      <c r="J23" s="29" t="s">
        <v>352</v>
      </c>
      <c r="K23" s="30" t="s">
        <v>81</v>
      </c>
      <c r="L23" s="31" t="s">
        <v>435</v>
      </c>
      <c r="M23" s="32" t="s">
        <v>436</v>
      </c>
      <c r="N23" s="33" t="s">
        <v>437</v>
      </c>
      <c r="O23" s="34" t="s">
        <v>438</v>
      </c>
      <c r="P23" s="35"/>
      <c r="Q23" s="35"/>
      <c r="R23" s="36"/>
    </row>
    <row r="24" spans="1:18" s="37" customFormat="1" ht="178.5" x14ac:dyDescent="0.25">
      <c r="A24" s="24" t="s">
        <v>127</v>
      </c>
      <c r="B24" s="25" t="s">
        <v>73</v>
      </c>
      <c r="C24" s="40" t="s">
        <v>31</v>
      </c>
      <c r="D24" s="27" t="s">
        <v>17</v>
      </c>
      <c r="E24" s="27" t="s">
        <v>18</v>
      </c>
      <c r="F24" s="25" t="s">
        <v>19</v>
      </c>
      <c r="G24" s="25" t="s">
        <v>231</v>
      </c>
      <c r="H24" s="25" t="s">
        <v>20</v>
      </c>
      <c r="I24" s="59" t="s">
        <v>83</v>
      </c>
      <c r="J24" s="29" t="s">
        <v>352</v>
      </c>
      <c r="K24" s="30" t="s">
        <v>84</v>
      </c>
      <c r="L24" s="31" t="s">
        <v>439</v>
      </c>
      <c r="M24" s="32" t="s">
        <v>440</v>
      </c>
      <c r="N24" s="33" t="s">
        <v>441</v>
      </c>
      <c r="O24" s="34" t="s">
        <v>442</v>
      </c>
      <c r="P24" s="35"/>
      <c r="Q24" s="35"/>
      <c r="R24" s="36"/>
    </row>
    <row r="25" spans="1:18" s="37" customFormat="1" ht="127.5" x14ac:dyDescent="0.25">
      <c r="A25" s="24" t="s">
        <v>44</v>
      </c>
      <c r="B25" s="25" t="s">
        <v>73</v>
      </c>
      <c r="C25" s="26" t="s">
        <v>16</v>
      </c>
      <c r="D25" s="27"/>
      <c r="E25" s="27" t="s">
        <v>18</v>
      </c>
      <c r="F25" s="27"/>
      <c r="G25" s="25" t="s">
        <v>231</v>
      </c>
      <c r="H25" s="25" t="s">
        <v>61</v>
      </c>
      <c r="I25" s="28" t="s">
        <v>85</v>
      </c>
      <c r="J25" s="29" t="s">
        <v>352</v>
      </c>
      <c r="K25" s="30" t="s">
        <v>86</v>
      </c>
      <c r="L25" s="42" t="s">
        <v>443</v>
      </c>
      <c r="M25" s="32" t="s">
        <v>444</v>
      </c>
      <c r="N25" s="33" t="s">
        <v>445</v>
      </c>
      <c r="O25" s="34" t="s">
        <v>446</v>
      </c>
      <c r="P25" s="35"/>
      <c r="Q25" s="35"/>
      <c r="R25" s="36"/>
    </row>
    <row r="26" spans="1:18" s="37" customFormat="1" ht="63.75" x14ac:dyDescent="0.25">
      <c r="A26" s="24" t="s">
        <v>50</v>
      </c>
      <c r="B26" s="25" t="s">
        <v>73</v>
      </c>
      <c r="C26" s="40" t="s">
        <v>31</v>
      </c>
      <c r="D26" s="27" t="s">
        <v>17</v>
      </c>
      <c r="E26" s="27" t="s">
        <v>87</v>
      </c>
      <c r="F26" s="25" t="s">
        <v>19</v>
      </c>
      <c r="G26" s="25" t="s">
        <v>231</v>
      </c>
      <c r="H26" s="25" t="s">
        <v>38</v>
      </c>
      <c r="I26" s="28" t="s">
        <v>88</v>
      </c>
      <c r="J26" s="29" t="s">
        <v>352</v>
      </c>
      <c r="K26" s="30" t="s">
        <v>89</v>
      </c>
      <c r="L26" s="31" t="s">
        <v>447</v>
      </c>
      <c r="M26" s="32" t="s">
        <v>448</v>
      </c>
      <c r="N26" s="33" t="s">
        <v>449</v>
      </c>
      <c r="O26" s="34" t="s">
        <v>450</v>
      </c>
      <c r="P26" s="35"/>
      <c r="Q26" s="35"/>
      <c r="R26" s="36"/>
    </row>
    <row r="27" spans="1:18" s="37" customFormat="1" ht="63.75" x14ac:dyDescent="0.25">
      <c r="A27" s="24" t="s">
        <v>129</v>
      </c>
      <c r="B27" s="25" t="s">
        <v>73</v>
      </c>
      <c r="C27" s="26" t="s">
        <v>16</v>
      </c>
      <c r="D27" s="27"/>
      <c r="E27" s="27" t="s">
        <v>90</v>
      </c>
      <c r="F27" s="27"/>
      <c r="G27" s="25" t="s">
        <v>234</v>
      </c>
      <c r="H27" s="25" t="s">
        <v>91</v>
      </c>
      <c r="I27" s="28" t="s">
        <v>306</v>
      </c>
      <c r="J27" s="29" t="s">
        <v>352</v>
      </c>
      <c r="K27" s="30" t="s">
        <v>92</v>
      </c>
      <c r="L27" s="42" t="s">
        <v>451</v>
      </c>
      <c r="M27" s="32" t="s">
        <v>452</v>
      </c>
      <c r="N27" s="33" t="s">
        <v>453</v>
      </c>
      <c r="O27" s="34" t="s">
        <v>454</v>
      </c>
      <c r="P27" s="35"/>
      <c r="Q27" s="35"/>
      <c r="R27" s="36"/>
    </row>
    <row r="28" spans="1:18" s="37" customFormat="1" ht="165.75" x14ac:dyDescent="0.25">
      <c r="A28" s="24" t="s">
        <v>133</v>
      </c>
      <c r="B28" s="25" t="s">
        <v>73</v>
      </c>
      <c r="C28" s="26" t="s">
        <v>16</v>
      </c>
      <c r="D28" s="27"/>
      <c r="E28" s="27" t="s">
        <v>55</v>
      </c>
      <c r="F28" s="27"/>
      <c r="G28" s="25" t="s">
        <v>231</v>
      </c>
      <c r="H28" s="25" t="s">
        <v>95</v>
      </c>
      <c r="I28" s="28" t="s">
        <v>96</v>
      </c>
      <c r="J28" s="29" t="s">
        <v>352</v>
      </c>
      <c r="K28" s="30" t="s">
        <v>97</v>
      </c>
      <c r="L28" s="42" t="s">
        <v>455</v>
      </c>
      <c r="M28" s="32" t="s">
        <v>456</v>
      </c>
      <c r="N28" s="33" t="s">
        <v>457</v>
      </c>
      <c r="O28" s="34" t="s">
        <v>458</v>
      </c>
      <c r="P28" s="35"/>
      <c r="Q28" s="35"/>
      <c r="R28" s="36"/>
    </row>
    <row r="29" spans="1:18" s="37" customFormat="1" ht="229.5" x14ac:dyDescent="0.25">
      <c r="A29" s="24" t="s">
        <v>136</v>
      </c>
      <c r="B29" s="25" t="s">
        <v>73</v>
      </c>
      <c r="C29" s="26" t="s">
        <v>16</v>
      </c>
      <c r="D29" s="27" t="s">
        <v>99</v>
      </c>
      <c r="E29" s="27" t="s">
        <v>51</v>
      </c>
      <c r="F29" s="25" t="s">
        <v>19</v>
      </c>
      <c r="G29" s="25" t="s">
        <v>231</v>
      </c>
      <c r="H29" s="25" t="s">
        <v>100</v>
      </c>
      <c r="I29" s="28" t="s">
        <v>101</v>
      </c>
      <c r="J29" s="29" t="s">
        <v>356</v>
      </c>
      <c r="K29" s="30" t="s">
        <v>312</v>
      </c>
      <c r="L29" s="31" t="s">
        <v>459</v>
      </c>
      <c r="M29" s="32" t="s">
        <v>460</v>
      </c>
      <c r="N29" s="33" t="s">
        <v>461</v>
      </c>
      <c r="O29" s="34" t="s">
        <v>462</v>
      </c>
      <c r="P29" s="35"/>
      <c r="Q29" s="35"/>
      <c r="R29" s="36"/>
    </row>
    <row r="30" spans="1:18" s="37" customFormat="1" ht="12.75" x14ac:dyDescent="0.25">
      <c r="A30" s="185" t="s">
        <v>104</v>
      </c>
      <c r="B30" s="186"/>
      <c r="C30" s="186"/>
      <c r="D30" s="186"/>
      <c r="E30" s="186"/>
      <c r="F30" s="186"/>
      <c r="G30" s="186"/>
      <c r="H30" s="186"/>
      <c r="I30" s="186"/>
      <c r="J30" s="186"/>
      <c r="K30" s="186"/>
      <c r="L30" s="186"/>
      <c r="M30" s="186"/>
      <c r="N30" s="186"/>
      <c r="O30" s="186"/>
      <c r="P30" s="186"/>
      <c r="Q30" s="186"/>
      <c r="R30" s="36"/>
    </row>
    <row r="31" spans="1:18" s="37" customFormat="1" ht="63.75" x14ac:dyDescent="0.25">
      <c r="A31" s="24" t="s">
        <v>248</v>
      </c>
      <c r="B31" s="25" t="s">
        <v>104</v>
      </c>
      <c r="C31" s="26" t="s">
        <v>16</v>
      </c>
      <c r="D31" s="27"/>
      <c r="E31" s="27" t="s">
        <v>51</v>
      </c>
      <c r="F31" s="27"/>
      <c r="G31" s="25" t="s">
        <v>231</v>
      </c>
      <c r="H31" s="25" t="s">
        <v>105</v>
      </c>
      <c r="I31" s="28" t="s">
        <v>106</v>
      </c>
      <c r="J31" s="29" t="s">
        <v>356</v>
      </c>
      <c r="K31" s="30" t="s">
        <v>107</v>
      </c>
      <c r="L31" s="42" t="s">
        <v>463</v>
      </c>
      <c r="M31" s="32" t="s">
        <v>464</v>
      </c>
      <c r="N31" s="33" t="s">
        <v>465</v>
      </c>
      <c r="O31" s="34" t="s">
        <v>466</v>
      </c>
      <c r="P31" s="35"/>
      <c r="Q31" s="35"/>
      <c r="R31" s="36"/>
    </row>
    <row r="32" spans="1:18" s="37" customFormat="1" ht="216.75" x14ac:dyDescent="0.25">
      <c r="A32" s="24" t="s">
        <v>72</v>
      </c>
      <c r="B32" s="25" t="s">
        <v>104</v>
      </c>
      <c r="C32" s="26" t="s">
        <v>16</v>
      </c>
      <c r="D32" s="27" t="s">
        <v>108</v>
      </c>
      <c r="E32" s="27" t="s">
        <v>87</v>
      </c>
      <c r="F32" s="25" t="s">
        <v>19</v>
      </c>
      <c r="G32" s="25" t="s">
        <v>231</v>
      </c>
      <c r="H32" s="25" t="s">
        <v>109</v>
      </c>
      <c r="I32" s="28" t="s">
        <v>110</v>
      </c>
      <c r="J32" s="29" t="s">
        <v>352</v>
      </c>
      <c r="K32" s="30" t="s">
        <v>111</v>
      </c>
      <c r="L32" s="31" t="s">
        <v>467</v>
      </c>
      <c r="M32" s="32" t="s">
        <v>468</v>
      </c>
      <c r="N32" s="33" t="s">
        <v>469</v>
      </c>
      <c r="O32" s="34" t="s">
        <v>470</v>
      </c>
      <c r="P32" s="35"/>
      <c r="Q32" s="35"/>
      <c r="R32" s="36"/>
    </row>
    <row r="33" spans="1:18" s="37" customFormat="1" ht="102" x14ac:dyDescent="0.25">
      <c r="A33" s="24" t="s">
        <v>102</v>
      </c>
      <c r="B33" s="25" t="s">
        <v>104</v>
      </c>
      <c r="C33" s="26" t="s">
        <v>16</v>
      </c>
      <c r="D33" s="27" t="s">
        <v>74</v>
      </c>
      <c r="E33" s="27" t="s">
        <v>55</v>
      </c>
      <c r="F33" s="25" t="s">
        <v>19</v>
      </c>
      <c r="G33" s="25" t="s">
        <v>231</v>
      </c>
      <c r="H33" s="25" t="s">
        <v>75</v>
      </c>
      <c r="I33" s="28" t="s">
        <v>113</v>
      </c>
      <c r="J33" s="29" t="s">
        <v>352</v>
      </c>
      <c r="K33" s="30" t="s">
        <v>79</v>
      </c>
      <c r="L33" s="31" t="s">
        <v>471</v>
      </c>
      <c r="M33" s="32" t="s">
        <v>472</v>
      </c>
      <c r="N33" s="33" t="s">
        <v>473</v>
      </c>
      <c r="O33" s="34" t="s">
        <v>474</v>
      </c>
      <c r="P33" s="35"/>
      <c r="Q33" s="35"/>
      <c r="R33" s="36"/>
    </row>
    <row r="34" spans="1:18" s="37" customFormat="1" ht="165.75" x14ac:dyDescent="0.25">
      <c r="A34" s="24" t="s">
        <v>24</v>
      </c>
      <c r="B34" s="25" t="s">
        <v>104</v>
      </c>
      <c r="C34" s="26" t="s">
        <v>16</v>
      </c>
      <c r="D34" s="27" t="s">
        <v>108</v>
      </c>
      <c r="E34" s="27" t="s">
        <v>65</v>
      </c>
      <c r="F34" s="25" t="s">
        <v>19</v>
      </c>
      <c r="G34" s="25" t="s">
        <v>232</v>
      </c>
      <c r="H34" s="25" t="s">
        <v>114</v>
      </c>
      <c r="I34" s="28" t="s">
        <v>115</v>
      </c>
      <c r="J34" s="29" t="s">
        <v>357</v>
      </c>
      <c r="K34" s="30" t="s">
        <v>332</v>
      </c>
      <c r="L34" s="31" t="s">
        <v>475</v>
      </c>
      <c r="M34" s="32" t="s">
        <v>476</v>
      </c>
      <c r="N34" s="33" t="s">
        <v>477</v>
      </c>
      <c r="O34" s="34" t="s">
        <v>478</v>
      </c>
      <c r="P34" s="35"/>
      <c r="Q34" s="35"/>
      <c r="R34" s="36"/>
    </row>
    <row r="35" spans="1:18" s="37" customFormat="1" ht="114.75" x14ac:dyDescent="0.25">
      <c r="A35" s="24" t="s">
        <v>30</v>
      </c>
      <c r="B35" s="25" t="s">
        <v>104</v>
      </c>
      <c r="C35" s="60" t="s">
        <v>31</v>
      </c>
      <c r="D35" s="27" t="s">
        <v>108</v>
      </c>
      <c r="E35" s="27" t="s">
        <v>87</v>
      </c>
      <c r="F35" s="25" t="s">
        <v>19</v>
      </c>
      <c r="G35" s="25" t="s">
        <v>231</v>
      </c>
      <c r="H35" s="25" t="s">
        <v>114</v>
      </c>
      <c r="I35" s="28" t="s">
        <v>479</v>
      </c>
      <c r="J35" s="29" t="s">
        <v>357</v>
      </c>
      <c r="K35" s="30" t="s">
        <v>333</v>
      </c>
      <c r="L35" s="31" t="s">
        <v>480</v>
      </c>
      <c r="M35" s="32" t="s">
        <v>481</v>
      </c>
      <c r="N35" s="33" t="s">
        <v>482</v>
      </c>
      <c r="O35" s="61" t="s">
        <v>314</v>
      </c>
      <c r="P35" s="35"/>
      <c r="Q35" s="35"/>
      <c r="R35" s="36"/>
    </row>
    <row r="36" spans="1:18" s="37" customFormat="1" ht="127.5" x14ac:dyDescent="0.25">
      <c r="A36" s="24" t="s">
        <v>240</v>
      </c>
      <c r="B36" s="25" t="s">
        <v>104</v>
      </c>
      <c r="C36" s="26" t="s">
        <v>16</v>
      </c>
      <c r="D36" s="27"/>
      <c r="E36" s="27" t="s">
        <v>55</v>
      </c>
      <c r="F36" s="27"/>
      <c r="G36" s="25" t="s">
        <v>231</v>
      </c>
      <c r="H36" s="25" t="s">
        <v>117</v>
      </c>
      <c r="I36" s="28" t="s">
        <v>118</v>
      </c>
      <c r="J36" s="29" t="s">
        <v>358</v>
      </c>
      <c r="K36" s="30" t="s">
        <v>119</v>
      </c>
      <c r="L36" s="42" t="s">
        <v>483</v>
      </c>
      <c r="M36" s="32" t="s">
        <v>484</v>
      </c>
      <c r="N36" s="33" t="s">
        <v>485</v>
      </c>
      <c r="O36" s="34" t="s">
        <v>486</v>
      </c>
      <c r="P36" s="35"/>
      <c r="Q36" s="35"/>
      <c r="R36" s="36"/>
    </row>
    <row r="37" spans="1:18" s="37" customFormat="1" ht="165.75" x14ac:dyDescent="0.25">
      <c r="A37" s="24" t="s">
        <v>241</v>
      </c>
      <c r="B37" s="25" t="s">
        <v>104</v>
      </c>
      <c r="C37" s="26" t="s">
        <v>16</v>
      </c>
      <c r="D37" s="47"/>
      <c r="E37" s="27" t="s">
        <v>51</v>
      </c>
      <c r="F37" s="27"/>
      <c r="G37" s="25" t="s">
        <v>231</v>
      </c>
      <c r="H37" s="25" t="s">
        <v>120</v>
      </c>
      <c r="I37" s="28" t="s">
        <v>121</v>
      </c>
      <c r="J37" s="29" t="s">
        <v>359</v>
      </c>
      <c r="K37" s="30" t="s">
        <v>238</v>
      </c>
      <c r="L37" s="42" t="s">
        <v>487</v>
      </c>
      <c r="M37" s="32" t="s">
        <v>488</v>
      </c>
      <c r="N37" s="33" t="s">
        <v>489</v>
      </c>
      <c r="O37" s="34" t="s">
        <v>490</v>
      </c>
      <c r="P37" s="35"/>
      <c r="Q37" s="35"/>
      <c r="R37" s="36"/>
    </row>
    <row r="38" spans="1:18" s="37" customFormat="1" ht="165.75" x14ac:dyDescent="0.25">
      <c r="A38" s="24" t="s">
        <v>242</v>
      </c>
      <c r="B38" s="25" t="s">
        <v>104</v>
      </c>
      <c r="C38" s="40" t="s">
        <v>31</v>
      </c>
      <c r="D38" s="27"/>
      <c r="E38" s="27" t="s">
        <v>51</v>
      </c>
      <c r="F38" s="27"/>
      <c r="G38" s="25" t="s">
        <v>231</v>
      </c>
      <c r="H38" s="25" t="s">
        <v>120</v>
      </c>
      <c r="I38" s="28" t="s">
        <v>123</v>
      </c>
      <c r="J38" s="29" t="s">
        <v>359</v>
      </c>
      <c r="K38" s="30" t="s">
        <v>124</v>
      </c>
      <c r="L38" s="42" t="s">
        <v>491</v>
      </c>
      <c r="M38" s="32" t="s">
        <v>492</v>
      </c>
      <c r="N38" s="33" t="s">
        <v>493</v>
      </c>
      <c r="O38" s="34" t="s">
        <v>494</v>
      </c>
      <c r="P38" s="35"/>
      <c r="Q38" s="35"/>
      <c r="R38" s="36"/>
    </row>
    <row r="39" spans="1:18" s="37" customFormat="1" ht="12.75" x14ac:dyDescent="0.25">
      <c r="A39" s="185" t="s">
        <v>125</v>
      </c>
      <c r="B39" s="186"/>
      <c r="C39" s="186"/>
      <c r="D39" s="186"/>
      <c r="E39" s="186"/>
      <c r="F39" s="186"/>
      <c r="G39" s="186"/>
      <c r="H39" s="186"/>
      <c r="I39" s="186"/>
      <c r="J39" s="186"/>
      <c r="K39" s="186"/>
      <c r="L39" s="186"/>
      <c r="M39" s="186"/>
      <c r="N39" s="186"/>
      <c r="O39" s="186"/>
      <c r="P39" s="186"/>
      <c r="Q39" s="186"/>
      <c r="R39" s="36"/>
    </row>
    <row r="40" spans="1:18" s="37" customFormat="1" ht="89.25" x14ac:dyDescent="0.25">
      <c r="A40" s="24" t="s">
        <v>60</v>
      </c>
      <c r="B40" s="25" t="s">
        <v>125</v>
      </c>
      <c r="C40" s="26" t="s">
        <v>16</v>
      </c>
      <c r="D40" s="27" t="s">
        <v>17</v>
      </c>
      <c r="E40" s="27" t="s">
        <v>18</v>
      </c>
      <c r="F40" s="25" t="s">
        <v>19</v>
      </c>
      <c r="G40" s="25" t="s">
        <v>231</v>
      </c>
      <c r="H40" s="25" t="s">
        <v>20</v>
      </c>
      <c r="I40" s="59" t="s">
        <v>334</v>
      </c>
      <c r="J40" s="29" t="s">
        <v>354</v>
      </c>
      <c r="K40" s="30" t="s">
        <v>126</v>
      </c>
      <c r="L40" s="31" t="s">
        <v>495</v>
      </c>
      <c r="M40" s="32" t="s">
        <v>496</v>
      </c>
      <c r="N40" s="33" t="s">
        <v>497</v>
      </c>
      <c r="O40" s="34" t="s">
        <v>498</v>
      </c>
      <c r="P40" s="35"/>
      <c r="Q40" s="35"/>
      <c r="R40" s="36"/>
    </row>
    <row r="41" spans="1:18" s="37" customFormat="1" ht="140.25" x14ac:dyDescent="0.25">
      <c r="A41" s="24" t="s">
        <v>82</v>
      </c>
      <c r="B41" s="25" t="s">
        <v>125</v>
      </c>
      <c r="C41" s="40" t="s">
        <v>31</v>
      </c>
      <c r="D41" s="27" t="s">
        <v>17</v>
      </c>
      <c r="E41" s="27" t="s">
        <v>18</v>
      </c>
      <c r="F41" s="25" t="s">
        <v>19</v>
      </c>
      <c r="G41" s="25" t="s">
        <v>231</v>
      </c>
      <c r="H41" s="25" t="s">
        <v>20</v>
      </c>
      <c r="I41" s="59" t="s">
        <v>284</v>
      </c>
      <c r="J41" s="29" t="s">
        <v>352</v>
      </c>
      <c r="K41" s="30" t="s">
        <v>128</v>
      </c>
      <c r="L41" s="31" t="s">
        <v>499</v>
      </c>
      <c r="M41" s="32" t="s">
        <v>500</v>
      </c>
      <c r="N41" s="33" t="s">
        <v>501</v>
      </c>
      <c r="O41" s="34" t="s">
        <v>502</v>
      </c>
      <c r="P41" s="35"/>
      <c r="Q41" s="35"/>
      <c r="R41" s="36"/>
    </row>
    <row r="42" spans="1:18" s="37" customFormat="1" ht="114.75" x14ac:dyDescent="0.25">
      <c r="A42" s="24" t="s">
        <v>93</v>
      </c>
      <c r="B42" s="25" t="s">
        <v>125</v>
      </c>
      <c r="C42" s="40" t="s">
        <v>31</v>
      </c>
      <c r="D42" s="27" t="s">
        <v>45</v>
      </c>
      <c r="E42" s="27" t="s">
        <v>116</v>
      </c>
      <c r="F42" s="25" t="s">
        <v>19</v>
      </c>
      <c r="G42" s="25" t="s">
        <v>232</v>
      </c>
      <c r="H42" s="25" t="s">
        <v>134</v>
      </c>
      <c r="I42" s="28" t="s">
        <v>135</v>
      </c>
      <c r="J42" s="29" t="s">
        <v>360</v>
      </c>
      <c r="K42" s="30" t="s">
        <v>315</v>
      </c>
      <c r="L42" s="31" t="s">
        <v>503</v>
      </c>
      <c r="M42" s="32" t="s">
        <v>504</v>
      </c>
      <c r="N42" s="33" t="s">
        <v>505</v>
      </c>
      <c r="O42" s="34" t="s">
        <v>506</v>
      </c>
      <c r="P42" s="35"/>
      <c r="Q42" s="35"/>
      <c r="R42" s="36"/>
    </row>
    <row r="43" spans="1:18" s="37" customFormat="1" ht="114.75" x14ac:dyDescent="0.25">
      <c r="A43" s="24" t="s">
        <v>243</v>
      </c>
      <c r="B43" s="25" t="s">
        <v>125</v>
      </c>
      <c r="C43" s="40" t="s">
        <v>31</v>
      </c>
      <c r="D43" s="27" t="s">
        <v>45</v>
      </c>
      <c r="E43" s="27"/>
      <c r="F43" s="25" t="s">
        <v>19</v>
      </c>
      <c r="G43" s="25"/>
      <c r="H43" s="25" t="s">
        <v>134</v>
      </c>
      <c r="I43" s="28" t="s">
        <v>137</v>
      </c>
      <c r="J43" s="29" t="s">
        <v>361</v>
      </c>
      <c r="K43" s="30" t="s">
        <v>138</v>
      </c>
      <c r="L43" s="31" t="s">
        <v>507</v>
      </c>
      <c r="M43" s="32" t="s">
        <v>508</v>
      </c>
      <c r="N43" s="33" t="s">
        <v>509</v>
      </c>
      <c r="O43" s="34" t="s">
        <v>510</v>
      </c>
      <c r="P43" s="35"/>
      <c r="Q43" s="35"/>
      <c r="R43" s="36"/>
    </row>
    <row r="44" spans="1:18" s="37" customFormat="1" ht="153" x14ac:dyDescent="0.25">
      <c r="A44" s="24" t="s">
        <v>244</v>
      </c>
      <c r="B44" s="25" t="s">
        <v>125</v>
      </c>
      <c r="C44" s="62" t="s">
        <v>31</v>
      </c>
      <c r="D44" s="27" t="s">
        <v>45</v>
      </c>
      <c r="E44" s="27"/>
      <c r="F44" s="25" t="s">
        <v>19</v>
      </c>
      <c r="G44" s="25"/>
      <c r="H44" s="25" t="s">
        <v>130</v>
      </c>
      <c r="I44" s="28" t="s">
        <v>131</v>
      </c>
      <c r="J44" s="29" t="s">
        <v>361</v>
      </c>
      <c r="K44" s="30" t="s">
        <v>132</v>
      </c>
      <c r="L44" s="31" t="s">
        <v>511</v>
      </c>
      <c r="M44" s="32" t="s">
        <v>512</v>
      </c>
      <c r="N44" s="33" t="s">
        <v>513</v>
      </c>
      <c r="O44" s="34" t="s">
        <v>514</v>
      </c>
      <c r="P44" s="35"/>
      <c r="Q44" s="35"/>
      <c r="R44" s="36"/>
    </row>
    <row r="45" spans="1:18" s="37" customFormat="1" ht="178.5" x14ac:dyDescent="0.25">
      <c r="A45" s="24" t="s">
        <v>287</v>
      </c>
      <c r="B45" s="63" t="s">
        <v>125</v>
      </c>
      <c r="C45" s="40" t="s">
        <v>31</v>
      </c>
      <c r="D45" s="64"/>
      <c r="E45" s="64" t="s">
        <v>139</v>
      </c>
      <c r="F45" s="64"/>
      <c r="G45" s="63" t="s">
        <v>233</v>
      </c>
      <c r="H45" s="63" t="s">
        <v>140</v>
      </c>
      <c r="I45" s="65" t="s">
        <v>141</v>
      </c>
      <c r="J45" s="29" t="s">
        <v>361</v>
      </c>
      <c r="K45" s="66" t="s">
        <v>142</v>
      </c>
      <c r="L45" s="42" t="s">
        <v>515</v>
      </c>
      <c r="M45" s="32" t="s">
        <v>516</v>
      </c>
      <c r="N45" s="33" t="s">
        <v>517</v>
      </c>
      <c r="O45" s="34" t="s">
        <v>518</v>
      </c>
      <c r="P45" s="35"/>
      <c r="Q45" s="35"/>
      <c r="R45" s="67"/>
    </row>
    <row r="46" spans="1:18" s="37" customFormat="1" ht="153" x14ac:dyDescent="0.25">
      <c r="A46" s="24" t="s">
        <v>288</v>
      </c>
      <c r="B46" s="25" t="s">
        <v>125</v>
      </c>
      <c r="C46" s="26" t="s">
        <v>16</v>
      </c>
      <c r="D46" s="27"/>
      <c r="E46" s="27" t="s">
        <v>139</v>
      </c>
      <c r="F46" s="27"/>
      <c r="G46" s="63" t="s">
        <v>233</v>
      </c>
      <c r="H46" s="25" t="s">
        <v>143</v>
      </c>
      <c r="I46" s="28" t="s">
        <v>144</v>
      </c>
      <c r="J46" s="29" t="s">
        <v>361</v>
      </c>
      <c r="K46" s="30" t="s">
        <v>145</v>
      </c>
      <c r="L46" s="68" t="s">
        <v>519</v>
      </c>
      <c r="M46" s="32" t="s">
        <v>520</v>
      </c>
      <c r="N46" s="33" t="s">
        <v>521</v>
      </c>
      <c r="O46" s="34" t="s">
        <v>522</v>
      </c>
      <c r="P46" s="35"/>
      <c r="Q46" s="35"/>
      <c r="R46" s="36"/>
    </row>
    <row r="47" spans="1:18" s="37" customFormat="1" ht="140.25" x14ac:dyDescent="0.25">
      <c r="A47" s="24" t="s">
        <v>289</v>
      </c>
      <c r="B47" s="25" t="s">
        <v>125</v>
      </c>
      <c r="C47" s="26" t="s">
        <v>16</v>
      </c>
      <c r="D47" s="27"/>
      <c r="E47" s="27" t="s">
        <v>87</v>
      </c>
      <c r="F47" s="27"/>
      <c r="G47" s="25" t="s">
        <v>231</v>
      </c>
      <c r="H47" s="25" t="s">
        <v>146</v>
      </c>
      <c r="I47" s="28" t="s">
        <v>335</v>
      </c>
      <c r="J47" s="29" t="s">
        <v>352</v>
      </c>
      <c r="K47" s="30" t="s">
        <v>336</v>
      </c>
      <c r="L47" s="42" t="s">
        <v>523</v>
      </c>
      <c r="M47" s="32" t="s">
        <v>524</v>
      </c>
      <c r="N47" s="33" t="s">
        <v>525</v>
      </c>
      <c r="O47" s="34" t="s">
        <v>526</v>
      </c>
      <c r="P47" s="35"/>
      <c r="Q47" s="35"/>
      <c r="R47" s="36"/>
    </row>
    <row r="48" spans="1:18" s="37" customFormat="1" ht="12.75" x14ac:dyDescent="0.25">
      <c r="A48" s="185" t="s">
        <v>147</v>
      </c>
      <c r="B48" s="186"/>
      <c r="C48" s="186"/>
      <c r="D48" s="186"/>
      <c r="E48" s="186"/>
      <c r="F48" s="186"/>
      <c r="G48" s="186"/>
      <c r="H48" s="186"/>
      <c r="I48" s="186"/>
      <c r="J48" s="186"/>
      <c r="K48" s="186"/>
      <c r="L48" s="186"/>
      <c r="M48" s="186"/>
      <c r="N48" s="186"/>
      <c r="O48" s="186"/>
      <c r="P48" s="186"/>
      <c r="Q48" s="186"/>
      <c r="R48" s="36"/>
    </row>
    <row r="49" spans="1:18" s="37" customFormat="1" ht="89.25" x14ac:dyDescent="0.25">
      <c r="A49" s="24" t="s">
        <v>98</v>
      </c>
      <c r="B49" s="69" t="s">
        <v>147</v>
      </c>
      <c r="C49" s="26" t="s">
        <v>16</v>
      </c>
      <c r="D49" s="70" t="s">
        <v>148</v>
      </c>
      <c r="E49" s="27" t="s">
        <v>87</v>
      </c>
      <c r="F49" s="25" t="s">
        <v>19</v>
      </c>
      <c r="G49" s="25" t="s">
        <v>231</v>
      </c>
      <c r="H49" s="25" t="s">
        <v>149</v>
      </c>
      <c r="I49" s="28" t="s">
        <v>235</v>
      </c>
      <c r="J49" s="29" t="s">
        <v>350</v>
      </c>
      <c r="K49" s="30" t="s">
        <v>309</v>
      </c>
      <c r="L49" s="31" t="s">
        <v>527</v>
      </c>
      <c r="M49" s="32" t="s">
        <v>528</v>
      </c>
      <c r="N49" s="33" t="s">
        <v>529</v>
      </c>
      <c r="O49" s="34" t="s">
        <v>530</v>
      </c>
      <c r="P49" s="35"/>
      <c r="Q49" s="35"/>
      <c r="R49" s="36"/>
    </row>
    <row r="50" spans="1:18" s="37" customFormat="1" ht="51" x14ac:dyDescent="0.25">
      <c r="A50" s="24" t="s">
        <v>54</v>
      </c>
      <c r="B50" s="25" t="s">
        <v>147</v>
      </c>
      <c r="C50" s="40" t="s">
        <v>31</v>
      </c>
      <c r="D50" s="27" t="s">
        <v>148</v>
      </c>
      <c r="E50" s="27" t="s">
        <v>87</v>
      </c>
      <c r="F50" s="25" t="s">
        <v>19</v>
      </c>
      <c r="G50" s="25" t="s">
        <v>231</v>
      </c>
      <c r="H50" s="25" t="s">
        <v>150</v>
      </c>
      <c r="I50" s="28" t="s">
        <v>151</v>
      </c>
      <c r="J50" s="29" t="s">
        <v>350</v>
      </c>
      <c r="K50" s="30" t="s">
        <v>311</v>
      </c>
      <c r="L50" s="31" t="s">
        <v>531</v>
      </c>
      <c r="M50" s="32" t="s">
        <v>532</v>
      </c>
      <c r="N50" s="33" t="s">
        <v>533</v>
      </c>
      <c r="O50" s="34" t="s">
        <v>534</v>
      </c>
      <c r="P50" s="35"/>
      <c r="Q50" s="35"/>
      <c r="R50" s="36"/>
    </row>
    <row r="51" spans="1:18" s="37" customFormat="1" ht="63.75" x14ac:dyDescent="0.25">
      <c r="A51" s="24" t="s">
        <v>94</v>
      </c>
      <c r="B51" s="25" t="s">
        <v>147</v>
      </c>
      <c r="C51" s="40" t="s">
        <v>31</v>
      </c>
      <c r="D51" s="27" t="s">
        <v>148</v>
      </c>
      <c r="E51" s="27" t="s">
        <v>87</v>
      </c>
      <c r="F51" s="25" t="s">
        <v>19</v>
      </c>
      <c r="G51" s="25" t="s">
        <v>231</v>
      </c>
      <c r="H51" s="25" t="s">
        <v>150</v>
      </c>
      <c r="I51" s="28" t="s">
        <v>152</v>
      </c>
      <c r="J51" s="29" t="s">
        <v>350</v>
      </c>
      <c r="K51" s="30" t="s">
        <v>310</v>
      </c>
      <c r="L51" s="31" t="s">
        <v>535</v>
      </c>
      <c r="M51" s="32" t="s">
        <v>536</v>
      </c>
      <c r="N51" s="33" t="s">
        <v>537</v>
      </c>
      <c r="O51" s="34" t="s">
        <v>538</v>
      </c>
      <c r="P51" s="35"/>
      <c r="Q51" s="35"/>
      <c r="R51" s="36"/>
    </row>
    <row r="52" spans="1:18" s="37" customFormat="1" ht="229.5" x14ac:dyDescent="0.25">
      <c r="A52" s="24" t="s">
        <v>290</v>
      </c>
      <c r="B52" s="25" t="s">
        <v>147</v>
      </c>
      <c r="C52" s="26" t="s">
        <v>16</v>
      </c>
      <c r="D52" s="27" t="s">
        <v>74</v>
      </c>
      <c r="E52" s="27"/>
      <c r="F52" s="25" t="s">
        <v>19</v>
      </c>
      <c r="G52" s="25"/>
      <c r="H52" s="25" t="s">
        <v>153</v>
      </c>
      <c r="I52" s="28" t="s">
        <v>154</v>
      </c>
      <c r="J52" s="29" t="s">
        <v>350</v>
      </c>
      <c r="K52" s="30" t="s">
        <v>342</v>
      </c>
      <c r="L52" s="31" t="s">
        <v>539</v>
      </c>
      <c r="M52" s="32" t="s">
        <v>540</v>
      </c>
      <c r="N52" s="33" t="s">
        <v>541</v>
      </c>
      <c r="O52" s="34" t="s">
        <v>542</v>
      </c>
      <c r="P52" s="35"/>
      <c r="Q52" s="35"/>
      <c r="R52" s="36"/>
    </row>
    <row r="53" spans="1:18" s="73" customFormat="1" ht="102" x14ac:dyDescent="0.25">
      <c r="A53" s="24" t="s">
        <v>291</v>
      </c>
      <c r="B53" s="25" t="s">
        <v>147</v>
      </c>
      <c r="C53" s="40" t="s">
        <v>31</v>
      </c>
      <c r="D53" s="27" t="s">
        <v>74</v>
      </c>
      <c r="E53" s="27"/>
      <c r="F53" s="25" t="s">
        <v>19</v>
      </c>
      <c r="G53" s="25"/>
      <c r="H53" s="25" t="s">
        <v>153</v>
      </c>
      <c r="I53" s="28" t="s">
        <v>158</v>
      </c>
      <c r="J53" s="29" t="s">
        <v>350</v>
      </c>
      <c r="K53" s="30" t="s">
        <v>159</v>
      </c>
      <c r="L53" s="31" t="s">
        <v>543</v>
      </c>
      <c r="M53" s="32" t="s">
        <v>544</v>
      </c>
      <c r="N53" s="33" t="s">
        <v>545</v>
      </c>
      <c r="O53" s="71" t="s">
        <v>546</v>
      </c>
      <c r="P53" s="35"/>
      <c r="Q53" s="35"/>
      <c r="R53" s="72"/>
    </row>
    <row r="54" spans="1:18" s="73" customFormat="1" ht="102" x14ac:dyDescent="0.25">
      <c r="A54" s="24" t="s">
        <v>292</v>
      </c>
      <c r="B54" s="25" t="s">
        <v>147</v>
      </c>
      <c r="C54" s="26" t="s">
        <v>16</v>
      </c>
      <c r="D54" s="27" t="s">
        <v>74</v>
      </c>
      <c r="E54" s="27" t="s">
        <v>155</v>
      </c>
      <c r="F54" s="25" t="s">
        <v>19</v>
      </c>
      <c r="G54" s="25" t="s">
        <v>232</v>
      </c>
      <c r="H54" s="25" t="s">
        <v>153</v>
      </c>
      <c r="I54" s="28" t="s">
        <v>156</v>
      </c>
      <c r="J54" s="29" t="s">
        <v>350</v>
      </c>
      <c r="K54" s="30" t="s">
        <v>157</v>
      </c>
      <c r="L54" s="31" t="s">
        <v>547</v>
      </c>
      <c r="M54" s="32" t="s">
        <v>548</v>
      </c>
      <c r="N54" s="33" t="s">
        <v>549</v>
      </c>
      <c r="O54" s="34" t="s">
        <v>550</v>
      </c>
      <c r="P54" s="35"/>
      <c r="Q54" s="35"/>
      <c r="R54" s="72"/>
    </row>
    <row r="55" spans="1:18" s="37" customFormat="1" ht="102" x14ac:dyDescent="0.25">
      <c r="A55" s="24" t="s">
        <v>293</v>
      </c>
      <c r="B55" s="25" t="s">
        <v>147</v>
      </c>
      <c r="C55" s="40" t="s">
        <v>31</v>
      </c>
      <c r="D55" s="27" t="s">
        <v>74</v>
      </c>
      <c r="E55" s="27" t="s">
        <v>155</v>
      </c>
      <c r="F55" s="25" t="s">
        <v>19</v>
      </c>
      <c r="G55" s="25" t="s">
        <v>232</v>
      </c>
      <c r="H55" s="25" t="s">
        <v>153</v>
      </c>
      <c r="I55" s="28" t="s">
        <v>164</v>
      </c>
      <c r="J55" s="29" t="s">
        <v>350</v>
      </c>
      <c r="K55" s="30" t="s">
        <v>165</v>
      </c>
      <c r="L55" s="31" t="s">
        <v>551</v>
      </c>
      <c r="M55" s="32" t="s">
        <v>552</v>
      </c>
      <c r="N55" s="33" t="s">
        <v>553</v>
      </c>
      <c r="O55" s="34" t="s">
        <v>554</v>
      </c>
      <c r="P55" s="35"/>
      <c r="Q55" s="35"/>
      <c r="R55" s="36"/>
    </row>
    <row r="56" spans="1:18" s="37" customFormat="1" ht="102" x14ac:dyDescent="0.25">
      <c r="A56" s="24" t="s">
        <v>294</v>
      </c>
      <c r="B56" s="25" t="s">
        <v>147</v>
      </c>
      <c r="C56" s="26" t="s">
        <v>16</v>
      </c>
      <c r="D56" s="27" t="s">
        <v>74</v>
      </c>
      <c r="E56" s="27"/>
      <c r="F56" s="25" t="s">
        <v>19</v>
      </c>
      <c r="G56" s="25"/>
      <c r="H56" s="25" t="s">
        <v>167</v>
      </c>
      <c r="I56" s="28" t="s">
        <v>337</v>
      </c>
      <c r="J56" s="29" t="s">
        <v>350</v>
      </c>
      <c r="K56" s="30" t="s">
        <v>325</v>
      </c>
      <c r="L56" s="74" t="s">
        <v>338</v>
      </c>
      <c r="M56" s="32" t="s">
        <v>555</v>
      </c>
      <c r="N56" s="33" t="s">
        <v>556</v>
      </c>
      <c r="O56" s="34" t="s">
        <v>557</v>
      </c>
      <c r="P56" s="35"/>
      <c r="Q56" s="35"/>
      <c r="R56" s="36"/>
    </row>
    <row r="57" spans="1:18" s="37" customFormat="1" ht="102" x14ac:dyDescent="0.25">
      <c r="A57" s="24" t="s">
        <v>295</v>
      </c>
      <c r="B57" s="25" t="s">
        <v>147</v>
      </c>
      <c r="C57" s="40" t="s">
        <v>31</v>
      </c>
      <c r="D57" s="27" t="s">
        <v>74</v>
      </c>
      <c r="E57" s="27"/>
      <c r="F57" s="25" t="s">
        <v>19</v>
      </c>
      <c r="G57" s="25"/>
      <c r="H57" s="25" t="s">
        <v>153</v>
      </c>
      <c r="I57" s="28" t="s">
        <v>161</v>
      </c>
      <c r="J57" s="29" t="s">
        <v>352</v>
      </c>
      <c r="K57" s="30" t="s">
        <v>162</v>
      </c>
      <c r="L57" s="31" t="s">
        <v>558</v>
      </c>
      <c r="M57" s="32" t="s">
        <v>559</v>
      </c>
      <c r="N57" s="33" t="s">
        <v>560</v>
      </c>
      <c r="O57" s="34" t="s">
        <v>561</v>
      </c>
      <c r="P57" s="35"/>
      <c r="Q57" s="35"/>
      <c r="R57" s="36"/>
    </row>
    <row r="58" spans="1:18" s="37" customFormat="1" ht="102" x14ac:dyDescent="0.25">
      <c r="A58" s="24" t="s">
        <v>103</v>
      </c>
      <c r="B58" s="25" t="s">
        <v>147</v>
      </c>
      <c r="C58" s="40" t="s">
        <v>31</v>
      </c>
      <c r="D58" s="27" t="s">
        <v>74</v>
      </c>
      <c r="E58" s="27"/>
      <c r="F58" s="25" t="s">
        <v>19</v>
      </c>
      <c r="G58" s="25"/>
      <c r="H58" s="25" t="s">
        <v>167</v>
      </c>
      <c r="I58" s="28" t="s">
        <v>169</v>
      </c>
      <c r="J58" s="29" t="s">
        <v>350</v>
      </c>
      <c r="K58" s="30" t="s">
        <v>170</v>
      </c>
      <c r="L58" s="31" t="s">
        <v>562</v>
      </c>
      <c r="M58" s="32" t="s">
        <v>563</v>
      </c>
      <c r="N58" s="75" t="s">
        <v>564</v>
      </c>
      <c r="O58" s="34" t="s">
        <v>565</v>
      </c>
      <c r="P58" s="35"/>
      <c r="Q58" s="35"/>
      <c r="R58" s="36"/>
    </row>
    <row r="59" spans="1:18" s="37" customFormat="1" ht="153" x14ac:dyDescent="0.25">
      <c r="A59" s="24" t="s">
        <v>112</v>
      </c>
      <c r="B59" s="25" t="s">
        <v>147</v>
      </c>
      <c r="C59" s="40" t="s">
        <v>31</v>
      </c>
      <c r="D59" s="27" t="s">
        <v>74</v>
      </c>
      <c r="E59" s="27" t="s">
        <v>171</v>
      </c>
      <c r="F59" s="25" t="s">
        <v>19</v>
      </c>
      <c r="G59" s="63" t="s">
        <v>233</v>
      </c>
      <c r="H59" s="25" t="s">
        <v>153</v>
      </c>
      <c r="I59" s="28" t="s">
        <v>172</v>
      </c>
      <c r="J59" s="29" t="s">
        <v>350</v>
      </c>
      <c r="K59" s="30" t="s">
        <v>173</v>
      </c>
      <c r="L59" s="31" t="s">
        <v>566</v>
      </c>
      <c r="M59" s="32" t="s">
        <v>567</v>
      </c>
      <c r="N59" s="33" t="s">
        <v>568</v>
      </c>
      <c r="O59" s="34" t="s">
        <v>569</v>
      </c>
      <c r="P59" s="35"/>
      <c r="Q59" s="35"/>
      <c r="R59" s="36"/>
    </row>
    <row r="60" spans="1:18" s="37" customFormat="1" ht="102" x14ac:dyDescent="0.25">
      <c r="A60" s="24" t="s">
        <v>122</v>
      </c>
      <c r="B60" s="25" t="s">
        <v>147</v>
      </c>
      <c r="C60" s="40" t="s">
        <v>31</v>
      </c>
      <c r="D60" s="27" t="s">
        <v>74</v>
      </c>
      <c r="E60" s="27"/>
      <c r="F60" s="25" t="s">
        <v>19</v>
      </c>
      <c r="G60" s="25"/>
      <c r="H60" s="25" t="s">
        <v>167</v>
      </c>
      <c r="I60" s="28" t="s">
        <v>174</v>
      </c>
      <c r="J60" s="29" t="s">
        <v>350</v>
      </c>
      <c r="K60" s="30" t="s">
        <v>175</v>
      </c>
      <c r="L60" s="31" t="s">
        <v>570</v>
      </c>
      <c r="M60" s="32" t="s">
        <v>571</v>
      </c>
      <c r="N60" s="33" t="s">
        <v>572</v>
      </c>
      <c r="O60" s="34" t="s">
        <v>573</v>
      </c>
      <c r="P60" s="35"/>
      <c r="Q60" s="35"/>
      <c r="R60" s="36"/>
    </row>
    <row r="61" spans="1:18" s="37" customFormat="1" ht="140.25" x14ac:dyDescent="0.25">
      <c r="A61" s="24" t="s">
        <v>245</v>
      </c>
      <c r="B61" s="25" t="s">
        <v>147</v>
      </c>
      <c r="C61" s="40" t="s">
        <v>31</v>
      </c>
      <c r="D61" s="27" t="s">
        <v>74</v>
      </c>
      <c r="E61" s="27"/>
      <c r="F61" s="25" t="s">
        <v>19</v>
      </c>
      <c r="G61" s="25"/>
      <c r="H61" s="25" t="s">
        <v>167</v>
      </c>
      <c r="I61" s="28" t="s">
        <v>176</v>
      </c>
      <c r="J61" s="29" t="s">
        <v>350</v>
      </c>
      <c r="K61" s="30" t="s">
        <v>177</v>
      </c>
      <c r="L61" s="31" t="s">
        <v>574</v>
      </c>
      <c r="M61" s="32" t="s">
        <v>575</v>
      </c>
      <c r="N61" s="33" t="s">
        <v>576</v>
      </c>
      <c r="O61" s="34" t="s">
        <v>577</v>
      </c>
      <c r="P61" s="35"/>
      <c r="Q61" s="35"/>
      <c r="R61" s="36"/>
    </row>
    <row r="62" spans="1:18" s="37" customFormat="1" ht="153" x14ac:dyDescent="0.25">
      <c r="A62" s="24" t="s">
        <v>296</v>
      </c>
      <c r="B62" s="25" t="s">
        <v>147</v>
      </c>
      <c r="C62" s="26" t="s">
        <v>16</v>
      </c>
      <c r="D62" s="27"/>
      <c r="E62" s="27" t="s">
        <v>171</v>
      </c>
      <c r="F62" s="27"/>
      <c r="G62" s="63" t="s">
        <v>233</v>
      </c>
      <c r="H62" s="25" t="s">
        <v>178</v>
      </c>
      <c r="I62" s="28" t="s">
        <v>179</v>
      </c>
      <c r="J62" s="29" t="s">
        <v>350</v>
      </c>
      <c r="K62" s="30" t="s">
        <v>145</v>
      </c>
      <c r="L62" s="42" t="s">
        <v>578</v>
      </c>
      <c r="M62" s="32" t="s">
        <v>579</v>
      </c>
      <c r="N62" s="33" t="s">
        <v>580</v>
      </c>
      <c r="O62" s="34" t="s">
        <v>581</v>
      </c>
      <c r="P62" s="35"/>
      <c r="Q62" s="35"/>
      <c r="R62" s="36"/>
    </row>
    <row r="63" spans="1:18" s="37" customFormat="1" ht="140.25" x14ac:dyDescent="0.25">
      <c r="A63" s="24" t="s">
        <v>297</v>
      </c>
      <c r="B63" s="25" t="s">
        <v>147</v>
      </c>
      <c r="C63" s="40" t="s">
        <v>31</v>
      </c>
      <c r="D63" s="27"/>
      <c r="E63" s="27" t="s">
        <v>171</v>
      </c>
      <c r="F63" s="27"/>
      <c r="G63" s="63" t="s">
        <v>233</v>
      </c>
      <c r="H63" s="25" t="s">
        <v>180</v>
      </c>
      <c r="I63" s="28" t="s">
        <v>181</v>
      </c>
      <c r="J63" s="29" t="s">
        <v>350</v>
      </c>
      <c r="K63" s="30" t="s">
        <v>182</v>
      </c>
      <c r="L63" s="42" t="s">
        <v>582</v>
      </c>
      <c r="M63" s="32" t="s">
        <v>583</v>
      </c>
      <c r="N63" s="33" t="s">
        <v>584</v>
      </c>
      <c r="O63" s="34" t="s">
        <v>585</v>
      </c>
      <c r="P63" s="35"/>
      <c r="Q63" s="35"/>
      <c r="R63" s="36"/>
    </row>
    <row r="64" spans="1:18" s="37" customFormat="1" ht="140.25" x14ac:dyDescent="0.25">
      <c r="A64" s="24" t="s">
        <v>298</v>
      </c>
      <c r="B64" s="25" t="s">
        <v>147</v>
      </c>
      <c r="C64" s="40" t="s">
        <v>31</v>
      </c>
      <c r="D64" s="27"/>
      <c r="E64" s="27" t="s">
        <v>171</v>
      </c>
      <c r="F64" s="27"/>
      <c r="G64" s="63" t="s">
        <v>233</v>
      </c>
      <c r="H64" s="25" t="s">
        <v>180</v>
      </c>
      <c r="I64" s="28" t="s">
        <v>183</v>
      </c>
      <c r="J64" s="29" t="s">
        <v>350</v>
      </c>
      <c r="K64" s="30" t="s">
        <v>182</v>
      </c>
      <c r="L64" s="42" t="s">
        <v>586</v>
      </c>
      <c r="M64" s="32" t="s">
        <v>587</v>
      </c>
      <c r="N64" s="33" t="s">
        <v>588</v>
      </c>
      <c r="O64" s="34" t="s">
        <v>589</v>
      </c>
      <c r="P64" s="35"/>
      <c r="Q64" s="35"/>
      <c r="R64" s="36"/>
    </row>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spans="14:15" hidden="1" x14ac:dyDescent="0.25"/>
    <row r="82" spans="14:15" hidden="1" x14ac:dyDescent="0.25"/>
    <row r="83" spans="14:15" hidden="1" x14ac:dyDescent="0.25"/>
    <row r="84" spans="14:15" hidden="1" x14ac:dyDescent="0.25"/>
    <row r="85" spans="14:15" hidden="1" x14ac:dyDescent="0.25"/>
    <row r="86" spans="14:15" hidden="1" x14ac:dyDescent="0.25"/>
    <row r="87" spans="14:15" hidden="1" x14ac:dyDescent="0.25"/>
    <row r="88" spans="14:15" hidden="1" x14ac:dyDescent="0.25"/>
    <row r="89" spans="14:15" hidden="1" x14ac:dyDescent="0.25">
      <c r="N89" s="82"/>
      <c r="O89" s="82"/>
    </row>
    <row r="90" spans="14:15" hidden="1" x14ac:dyDescent="0.25">
      <c r="N90" s="82"/>
      <c r="O90" s="82"/>
    </row>
    <row r="91" spans="14:15" hidden="1" x14ac:dyDescent="0.25">
      <c r="N91" s="82"/>
      <c r="O91" s="82"/>
    </row>
    <row r="92" spans="14:15" hidden="1" x14ac:dyDescent="0.25">
      <c r="N92" s="82"/>
      <c r="O92" s="82"/>
    </row>
  </sheetData>
  <sheetProtection algorithmName="SHA-512" hashValue="gCZ9gEbHTAbWj2J9Lb4QOIqu2c0VD3s/BKq6qAtWq+p9WlbOcq27eHhF2i/Xfons/0D4wqb7076uCJOMO8eL9g==" saltValue="fYj1iGFfgu08xNtn8ucCmw==" spinCount="100000" sheet="1" sort="0" autoFilter="0"/>
  <protectedRanges>
    <protectedRange sqref="P1:Q1048576" name="Plage2"/>
  </protectedRanges>
  <autoFilter ref="A1:Q64" xr:uid="{6DBA18C9-9304-4BC2-A146-4443EEAD6CE2}"/>
  <mergeCells count="16">
    <mergeCell ref="A3:Q3"/>
    <mergeCell ref="A19:Q19"/>
    <mergeCell ref="A30:Q30"/>
    <mergeCell ref="A48:Q48"/>
    <mergeCell ref="A39:Q39"/>
    <mergeCell ref="A1:A2"/>
    <mergeCell ref="B1:B2"/>
    <mergeCell ref="C1:C2"/>
    <mergeCell ref="D1:D2"/>
    <mergeCell ref="E1:E2"/>
    <mergeCell ref="G1:G2"/>
    <mergeCell ref="H1:H2"/>
    <mergeCell ref="I1:I2"/>
    <mergeCell ref="K1:K2"/>
    <mergeCell ref="F1:F2"/>
    <mergeCell ref="J1:J2"/>
  </mergeCells>
  <phoneticPr fontId="7" type="noConversion"/>
  <conditionalFormatting sqref="C26 C28 C33:C34 C36:C38 C58 C60:C61 C15 C49:C55 C17">
    <cfRule type="beginsWith" dxfId="216" priority="141" operator="beginsWith" text="OPERA">
      <formula>LEFT(#REF!,LEN("OPERA"))="OPERA"</formula>
    </cfRule>
  </conditionalFormatting>
  <conditionalFormatting sqref="C26 C28 C33:C34 C36:C38 C58 C60:C61 C15 C42:C44 C49:C55 C17">
    <cfRule type="containsText" dxfId="215" priority="136" operator="containsText" text="STRATEGIQUE">
      <formula>NOT(ISERROR(SEARCH("STRATEGIQUE",#REF!)))</formula>
    </cfRule>
  </conditionalFormatting>
  <conditionalFormatting sqref="C9 C42:C44">
    <cfRule type="beginsWith" dxfId="214" priority="122" operator="beginsWith" text="OPERA">
      <formula>LEFT(#REF!,LEN("OPERA"))="OPERA"</formula>
    </cfRule>
  </conditionalFormatting>
  <conditionalFormatting sqref="C9">
    <cfRule type="containsText" dxfId="213" priority="121" operator="containsText" text="STRATEGIQUE">
      <formula>NOT(ISERROR(SEARCH("STRATEGIQUE",#REF!)))</formula>
    </cfRule>
  </conditionalFormatting>
  <conditionalFormatting sqref="C10">
    <cfRule type="beginsWith" dxfId="212" priority="118" operator="beginsWith" text="OPERA">
      <formula>LEFT(#REF!,LEN("OPERA"))="OPERA"</formula>
    </cfRule>
  </conditionalFormatting>
  <conditionalFormatting sqref="C10">
    <cfRule type="containsText" dxfId="211" priority="117" operator="containsText" text="STRATEGIQUE">
      <formula>NOT(ISERROR(SEARCH("STRATEGIQUE",#REF!)))</formula>
    </cfRule>
  </conditionalFormatting>
  <conditionalFormatting sqref="C11">
    <cfRule type="beginsWith" dxfId="210" priority="116" operator="beginsWith" text="OPERA">
      <formula>LEFT(#REF!,LEN("OPERA"))="OPERA"</formula>
    </cfRule>
  </conditionalFormatting>
  <conditionalFormatting sqref="C11">
    <cfRule type="containsText" dxfId="209" priority="115" operator="containsText" text="STRATEGIQUE">
      <formula>NOT(ISERROR(SEARCH("STRATEGIQUE",#REF!)))</formula>
    </cfRule>
  </conditionalFormatting>
  <conditionalFormatting sqref="C12">
    <cfRule type="beginsWith" dxfId="208" priority="108" operator="beginsWith" text="OPERA">
      <formula>LEFT(#REF!,LEN("OPERA"))="OPERA"</formula>
    </cfRule>
  </conditionalFormatting>
  <conditionalFormatting sqref="C12">
    <cfRule type="containsText" dxfId="207" priority="107" operator="containsText" text="STRATEGIQUE">
      <formula>NOT(ISERROR(SEARCH("STRATEGIQUE",#REF!)))</formula>
    </cfRule>
  </conditionalFormatting>
  <conditionalFormatting sqref="C13">
    <cfRule type="beginsWith" dxfId="206" priority="106" operator="beginsWith" text="OPERA">
      <formula>LEFT(#REF!,LEN("OPERA"))="OPERA"</formula>
    </cfRule>
  </conditionalFormatting>
  <conditionalFormatting sqref="C13">
    <cfRule type="containsText" dxfId="205" priority="105" operator="containsText" text="STRATEGIQUE">
      <formula>NOT(ISERROR(SEARCH("STRATEGIQUE",#REF!)))</formula>
    </cfRule>
  </conditionalFormatting>
  <conditionalFormatting sqref="C5:C6">
    <cfRule type="beginsWith" dxfId="204" priority="102" operator="beginsWith" text="OPERA">
      <formula>LEFT(#REF!,LEN("OPERA"))="OPERA"</formula>
    </cfRule>
  </conditionalFormatting>
  <conditionalFormatting sqref="C5:C6">
    <cfRule type="containsText" dxfId="203" priority="101" operator="containsText" text="STRATEGIQUE">
      <formula>NOT(ISERROR(SEARCH("STRATEGIQUE",#REF!)))</formula>
    </cfRule>
  </conditionalFormatting>
  <conditionalFormatting sqref="C8">
    <cfRule type="beginsWith" dxfId="202" priority="100" operator="beginsWith" text="OPERA">
      <formula>LEFT(#REF!,LEN("OPERA"))="OPERA"</formula>
    </cfRule>
  </conditionalFormatting>
  <conditionalFormatting sqref="C8">
    <cfRule type="containsText" dxfId="201" priority="99" operator="containsText" text="STRATEGIQUE">
      <formula>NOT(ISERROR(SEARCH("STRATEGIQUE",#REF!)))</formula>
    </cfRule>
  </conditionalFormatting>
  <conditionalFormatting sqref="C45">
    <cfRule type="containsText" dxfId="200" priority="96" operator="containsText" text="STRATEGIQUE">
      <formula>NOT(ISERROR(SEARCH("STRATEGIQUE",#REF!)))</formula>
    </cfRule>
  </conditionalFormatting>
  <conditionalFormatting sqref="C4:C6 C60 C62:C1048576 C20:C27 C31:C32 C8:C15 C40:C46 C49:C58 C29 C35:C38 C17">
    <cfRule type="containsText" dxfId="199" priority="142" operator="containsText" text="STRATEGIQUE">
      <formula>NOT(ISERROR(SEARCH("STRATEGIQUE",#REF!)))</formula>
    </cfRule>
  </conditionalFormatting>
  <conditionalFormatting sqref="C4">
    <cfRule type="beginsWith" dxfId="198" priority="94" operator="beginsWith" text="OPERA">
      <formula>LEFT(#REF!,LEN("OPERA"))="OPERA"</formula>
    </cfRule>
  </conditionalFormatting>
  <conditionalFormatting sqref="C4">
    <cfRule type="containsText" dxfId="197" priority="93" operator="containsText" text="STRATEGIQUE">
      <formula>NOT(ISERROR(SEARCH("STRATEGIQUE",#REF!)))</formula>
    </cfRule>
  </conditionalFormatting>
  <conditionalFormatting sqref="C45">
    <cfRule type="beginsWith" dxfId="196" priority="143" operator="beginsWith" text="OPERA">
      <formula>LEFT(#REF!,LEN("OPERA"))="OPERA"</formula>
    </cfRule>
  </conditionalFormatting>
  <conditionalFormatting sqref="C4:C6 C60 C62:C1048576 C20:C27 C31:C32 C8:C15 C40:C46 C49:C58 C29 C35:C38 C17">
    <cfRule type="beginsWith" dxfId="195" priority="144" operator="beginsWith" text="OPERA">
      <formula>LEFT(#REF!,LEN("OPERA"))="OPERA"</formula>
    </cfRule>
  </conditionalFormatting>
  <conditionalFormatting sqref="C14">
    <cfRule type="containsText" dxfId="194" priority="92" operator="containsText" text="STRATEGIQUE">
      <formula>NOT(ISERROR(SEARCH("STRATEGIQUE",#REF!)))</formula>
    </cfRule>
  </conditionalFormatting>
  <conditionalFormatting sqref="C14">
    <cfRule type="beginsWith" dxfId="193" priority="91" operator="beginsWith" text="OPERA">
      <formula>LEFT(#REF!,LEN("OPERA"))="OPERA"</formula>
    </cfRule>
  </conditionalFormatting>
  <conditionalFormatting sqref="C20:C21">
    <cfRule type="beginsWith" dxfId="192" priority="90" operator="beginsWith" text="OPERA">
      <formula>LEFT(#REF!,LEN("OPERA"))="OPERA"</formula>
    </cfRule>
  </conditionalFormatting>
  <conditionalFormatting sqref="C20:C21">
    <cfRule type="containsText" dxfId="191" priority="89" operator="containsText" text="STRATEGIQUE">
      <formula>NOT(ISERROR(SEARCH("STRATEGIQUE",#REF!)))</formula>
    </cfRule>
  </conditionalFormatting>
  <conditionalFormatting sqref="C22">
    <cfRule type="beginsWith" dxfId="190" priority="88" operator="beginsWith" text="OPERA">
      <formula>LEFT(#REF!,LEN("OPERA"))="OPERA"</formula>
    </cfRule>
  </conditionalFormatting>
  <conditionalFormatting sqref="C22">
    <cfRule type="containsText" dxfId="189" priority="87" operator="containsText" text="STRATEGIQUE">
      <formula>NOT(ISERROR(SEARCH("STRATEGIQUE",#REF!)))</formula>
    </cfRule>
  </conditionalFormatting>
  <conditionalFormatting sqref="C23">
    <cfRule type="beginsWith" dxfId="188" priority="82" operator="beginsWith" text="OPERA">
      <formula>LEFT(#REF!,LEN("OPERA"))="OPERA"</formula>
    </cfRule>
  </conditionalFormatting>
  <conditionalFormatting sqref="C23">
    <cfRule type="containsText" dxfId="187" priority="81" operator="containsText" text="STRATEGIQUE">
      <formula>NOT(ISERROR(SEARCH("STRATEGIQUE",#REF!)))</formula>
    </cfRule>
  </conditionalFormatting>
  <conditionalFormatting sqref="C27">
    <cfRule type="beginsWith" dxfId="186" priority="78" operator="beginsWith" text="OPERA">
      <formula>LEFT(#REF!,LEN("OPERA"))="OPERA"</formula>
    </cfRule>
  </conditionalFormatting>
  <conditionalFormatting sqref="C27">
    <cfRule type="containsText" dxfId="185" priority="77" operator="containsText" text="STRATEGIQUE">
      <formula>NOT(ISERROR(SEARCH("STRATEGIQUE",#REF!)))</formula>
    </cfRule>
  </conditionalFormatting>
  <conditionalFormatting sqref="C32">
    <cfRule type="beginsWith" dxfId="184" priority="74" operator="beginsWith" text="OPERA">
      <formula>LEFT(#REF!,LEN("OPERA"))="OPERA"</formula>
    </cfRule>
  </conditionalFormatting>
  <conditionalFormatting sqref="C32">
    <cfRule type="containsText" dxfId="183" priority="73" operator="containsText" text="STRATEGIQUE">
      <formula>NOT(ISERROR(SEARCH("STRATEGIQUE",#REF!)))</formula>
    </cfRule>
  </conditionalFormatting>
  <conditionalFormatting sqref="C29">
    <cfRule type="beginsWith" dxfId="182" priority="72" operator="beginsWith" text="OPERA">
      <formula>LEFT(#REF!,LEN("OPERA"))="OPERA"</formula>
    </cfRule>
  </conditionalFormatting>
  <conditionalFormatting sqref="C29">
    <cfRule type="beginsWith" dxfId="181" priority="71" operator="beginsWith" text="OPERA">
      <formula>LEFT(#REF!,LEN("OPERA"))="OPERA"</formula>
    </cfRule>
  </conditionalFormatting>
  <conditionalFormatting sqref="C29">
    <cfRule type="containsText" dxfId="180" priority="70" operator="containsText" text="STRATEGIQUE">
      <formula>NOT(ISERROR(SEARCH("STRATEGIQUE",#REF!)))</formula>
    </cfRule>
  </conditionalFormatting>
  <conditionalFormatting sqref="C29">
    <cfRule type="containsText" dxfId="179" priority="69" operator="containsText" text="STRATEGIQUE">
      <formula>NOT(ISERROR(SEARCH("STRATEGIQUE",#REF!)))</formula>
    </cfRule>
  </conditionalFormatting>
  <conditionalFormatting sqref="C31">
    <cfRule type="beginsWith" dxfId="178" priority="68" operator="beginsWith" text="OPERA">
      <formula>LEFT(#REF!,LEN("OPERA"))="OPERA"</formula>
    </cfRule>
  </conditionalFormatting>
  <conditionalFormatting sqref="C31">
    <cfRule type="containsText" dxfId="177" priority="67" operator="containsText" text="STRATEGIQUE">
      <formula>NOT(ISERROR(SEARCH("STRATEGIQUE",#REF!)))</formula>
    </cfRule>
  </conditionalFormatting>
  <conditionalFormatting sqref="C40">
    <cfRule type="beginsWith" dxfId="176" priority="62" operator="beginsWith" text="OPERA">
      <formula>LEFT(#REF!,LEN("OPERA"))="OPERA"</formula>
    </cfRule>
  </conditionalFormatting>
  <conditionalFormatting sqref="C40">
    <cfRule type="containsText" dxfId="175" priority="61" operator="containsText" text="STRATEGIQUE">
      <formula>NOT(ISERROR(SEARCH("STRATEGIQUE",#REF!)))</formula>
    </cfRule>
  </conditionalFormatting>
  <conditionalFormatting sqref="C41">
    <cfRule type="beginsWith" dxfId="174" priority="60" operator="beginsWith" text="OPERA">
      <formula>LEFT(#REF!,LEN("OPERA"))="OPERA"</formula>
    </cfRule>
  </conditionalFormatting>
  <conditionalFormatting sqref="C41">
    <cfRule type="containsText" dxfId="173" priority="58" operator="containsText" text="STRATEGIQUE">
      <formula>NOT(ISERROR(SEARCH("STRATEGIQUE",#REF!)))</formula>
    </cfRule>
  </conditionalFormatting>
  <conditionalFormatting sqref="C45">
    <cfRule type="containsText" dxfId="172" priority="145" operator="containsText" text="STRATEGIQUE">
      <formula>NOT(ISERROR(SEARCH("STRATEGIQUE",#REF!)))</formula>
    </cfRule>
  </conditionalFormatting>
  <conditionalFormatting sqref="C45">
    <cfRule type="beginsWith" dxfId="171" priority="55" operator="beginsWith" text="OPERA">
      <formula>LEFT(#REF!,LEN("OPERA"))="OPERA"</formula>
    </cfRule>
  </conditionalFormatting>
  <conditionalFormatting sqref="C46">
    <cfRule type="beginsWith" dxfId="170" priority="52" operator="beginsWith" text="OPERA">
      <formula>LEFT(#REF!,LEN("OPERA"))="OPERA"</formula>
    </cfRule>
  </conditionalFormatting>
  <conditionalFormatting sqref="C46">
    <cfRule type="containsText" dxfId="169" priority="51" operator="containsText" text="STRATEGIQUE">
      <formula>NOT(ISERROR(SEARCH("STRATEGIQUE",#REF!)))</formula>
    </cfRule>
  </conditionalFormatting>
  <conditionalFormatting sqref="C25">
    <cfRule type="beginsWith" dxfId="168" priority="48" operator="beginsWith" text="OPERA">
      <formula>LEFT(#REF!,LEN("OPERA"))="OPERA"</formula>
    </cfRule>
  </conditionalFormatting>
  <conditionalFormatting sqref="C25">
    <cfRule type="containsText" dxfId="167" priority="47" operator="containsText" text="STRATEGIQUE">
      <formula>NOT(ISERROR(SEARCH("STRATEGIQUE",#REF!)))</formula>
    </cfRule>
  </conditionalFormatting>
  <conditionalFormatting sqref="C64">
    <cfRule type="beginsWith" dxfId="166" priority="44" operator="beginsWith" text="OPERA">
      <formula>LEFT(#REF!,LEN("OPERA"))="OPERA"</formula>
    </cfRule>
  </conditionalFormatting>
  <conditionalFormatting sqref="C64">
    <cfRule type="containsText" dxfId="165" priority="43" operator="containsText" text="STRATEGIQUE">
      <formula>NOT(ISERROR(SEARCH("STRATEGIQUE",#REF!)))</formula>
    </cfRule>
  </conditionalFormatting>
  <conditionalFormatting sqref="C55">
    <cfRule type="containsText" dxfId="164" priority="147" operator="containsText" text="STRATEGIQUE">
      <formula>NOT(ISERROR(SEARCH("STRATEGIQUE",#REF!)))</formula>
    </cfRule>
  </conditionalFormatting>
  <conditionalFormatting sqref="C55">
    <cfRule type="beginsWith" dxfId="163" priority="41" operator="beginsWith" text="OPERA">
      <formula>LEFT(#REF!,LEN("OPERA"))="OPERA"</formula>
    </cfRule>
  </conditionalFormatting>
  <conditionalFormatting sqref="C56:C57">
    <cfRule type="beginsWith" dxfId="162" priority="40" operator="beginsWith" text="OPERA">
      <formula>LEFT(#REF!,LEN("OPERA"))="OPERA"</formula>
    </cfRule>
  </conditionalFormatting>
  <conditionalFormatting sqref="C56:C57">
    <cfRule type="containsText" dxfId="161" priority="39" operator="containsText" text="STRATEGIQUE">
      <formula>NOT(ISERROR(SEARCH("STRATEGIQUE",#REF!)))</formula>
    </cfRule>
  </conditionalFormatting>
  <conditionalFormatting sqref="C57">
    <cfRule type="beginsWith" dxfId="160" priority="38" operator="beginsWith" text="OPERA">
      <formula>LEFT(#REF!,LEN("OPERA"))="OPERA"</formula>
    </cfRule>
  </conditionalFormatting>
  <conditionalFormatting sqref="C57">
    <cfRule type="containsText" dxfId="159" priority="37" operator="containsText" text="STRATEGIQUE">
      <formula>NOT(ISERROR(SEARCH("STRATEGIQUE",#REF!)))</formula>
    </cfRule>
  </conditionalFormatting>
  <conditionalFormatting sqref="C28 C33:C34">
    <cfRule type="containsText" dxfId="158" priority="36" operator="containsText" text="STRATEGIQUE">
      <formula>NOT(ISERROR(SEARCH("STRATEGIQUE",B29)))</formula>
    </cfRule>
  </conditionalFormatting>
  <conditionalFormatting sqref="C59">
    <cfRule type="beginsWith" dxfId="157" priority="148" operator="beginsWith" text="OPERA">
      <formula>LEFT(#REF!,LEN("OPERA"))="OPERA"</formula>
    </cfRule>
  </conditionalFormatting>
  <conditionalFormatting sqref="C28 C33:C34">
    <cfRule type="beginsWith" dxfId="156" priority="35" operator="beginsWith" text="OPERA">
      <formula>LEFT(B29,LEN("OPERA"))="OPERA"</formula>
    </cfRule>
  </conditionalFormatting>
  <conditionalFormatting sqref="C59">
    <cfRule type="containsText" dxfId="155" priority="149" operator="containsText" text="STRATEGIQUE">
      <formula>NOT(ISERROR(SEARCH("STRATEGIQUE",#REF!)))</formula>
    </cfRule>
  </conditionalFormatting>
  <conditionalFormatting sqref="C59">
    <cfRule type="containsText" dxfId="154" priority="34" operator="containsText" text="STRATEGIQUE">
      <formula>NOT(ISERROR(SEARCH("STRATEGIQUE",#REF!)))</formula>
    </cfRule>
  </conditionalFormatting>
  <conditionalFormatting sqref="C24">
    <cfRule type="containsText" dxfId="153" priority="150" operator="containsText" text="STRATEGIQUE">
      <formula>NOT(ISERROR(SEARCH("STRATEGIQUE",#REF!)))</formula>
    </cfRule>
  </conditionalFormatting>
  <conditionalFormatting sqref="C24">
    <cfRule type="beginsWith" dxfId="152" priority="33" operator="beginsWith" text="OPERA">
      <formula>LEFT(#REF!,LEN("OPERA"))="OPERA"</formula>
    </cfRule>
  </conditionalFormatting>
  <conditionalFormatting sqref="C59">
    <cfRule type="beginsWith" dxfId="151" priority="151" operator="beginsWith" text="OPERA">
      <formula>LEFT(#REF!,LEN("OPERA"))="OPERA"</formula>
    </cfRule>
  </conditionalFormatting>
  <conditionalFormatting sqref="C63">
    <cfRule type="containsText" dxfId="150" priority="30" operator="containsText" text="STRATEGIQUE">
      <formula>NOT(ISERROR(SEARCH("STRATEGIQUE",#REF!)))</formula>
    </cfRule>
  </conditionalFormatting>
  <conditionalFormatting sqref="C63">
    <cfRule type="beginsWith" dxfId="149" priority="29" operator="beginsWith" text="OPERA">
      <formula>LEFT(#REF!,LEN("OPERA"))="OPERA"</formula>
    </cfRule>
  </conditionalFormatting>
  <conditionalFormatting sqref="C62">
    <cfRule type="beginsWith" dxfId="148" priority="28" operator="beginsWith" text="OPERA">
      <formula>LEFT(#REF!,LEN("OPERA"))="OPERA"</formula>
    </cfRule>
  </conditionalFormatting>
  <conditionalFormatting sqref="C61">
    <cfRule type="containsText" dxfId="147" priority="152" operator="containsText" text="STRATEGIQUE">
      <formula>NOT(ISERROR(SEARCH("STRATEGIQUE",#REF!)))</formula>
    </cfRule>
  </conditionalFormatting>
  <conditionalFormatting sqref="C61">
    <cfRule type="beginsWith" dxfId="146" priority="27" operator="beginsWith" text="OPERA">
      <formula>LEFT(#REF!,LEN("OPERA"))="OPERA"</formula>
    </cfRule>
  </conditionalFormatting>
  <conditionalFormatting sqref="C62">
    <cfRule type="containsText" dxfId="145" priority="153" operator="containsText" text="STRATEGIQUE">
      <formula>NOT(ISERROR(SEARCH("STRATEGIQUE",#REF!)))</formula>
    </cfRule>
  </conditionalFormatting>
  <conditionalFormatting sqref="C7:C8">
    <cfRule type="beginsWith" dxfId="144" priority="20" operator="beginsWith" text="OPERA">
      <formula>LEFT(#REF!,LEN("OPERA"))="OPERA"</formula>
    </cfRule>
  </conditionalFormatting>
  <conditionalFormatting sqref="C7:C8">
    <cfRule type="containsText" dxfId="143" priority="19" operator="containsText" text="STRATEGIQUE">
      <formula>NOT(ISERROR(SEARCH("STRATEGIQUE",#REF!)))</formula>
    </cfRule>
  </conditionalFormatting>
  <conditionalFormatting sqref="C7:C8">
    <cfRule type="containsText" dxfId="142" priority="21" operator="containsText" text="STRATEGIQUE">
      <formula>NOT(ISERROR(SEARCH("STRATEGIQUE",#REF!)))</formula>
    </cfRule>
  </conditionalFormatting>
  <conditionalFormatting sqref="C7:C8">
    <cfRule type="beginsWith" dxfId="141" priority="22" operator="beginsWith" text="OPERA">
      <formula>LEFT(#REF!,LEN("OPERA"))="OPERA"</formula>
    </cfRule>
  </conditionalFormatting>
  <conditionalFormatting sqref="C18">
    <cfRule type="containsText" dxfId="140" priority="15" operator="containsText" text="STRATEGIQUE">
      <formula>NOT(ISERROR(SEARCH("STRATEGIQUE",#REF!)))</formula>
    </cfRule>
  </conditionalFormatting>
  <conditionalFormatting sqref="C18">
    <cfRule type="beginsWith" dxfId="139" priority="16" operator="beginsWith" text="OPERA">
      <formula>LEFT(#REF!,LEN("OPERA"))="OPERA"</formula>
    </cfRule>
  </conditionalFormatting>
  <conditionalFormatting sqref="C18">
    <cfRule type="containsText" dxfId="138" priority="17" operator="containsText" text="STRATEGIQUE">
      <formula>NOT(ISERROR(SEARCH("STRATEGIQUE",#REF!)))</formula>
    </cfRule>
  </conditionalFormatting>
  <conditionalFormatting sqref="C18">
    <cfRule type="beginsWith" dxfId="137" priority="18" operator="beginsWith" text="OPERA">
      <formula>LEFT(#REF!,LEN("OPERA"))="OPERA"</formula>
    </cfRule>
  </conditionalFormatting>
  <conditionalFormatting sqref="C47">
    <cfRule type="containsText" dxfId="136" priority="9" operator="containsText" text="STRATEGIQUE">
      <formula>NOT(ISERROR(SEARCH("STRATEGIQUE",#REF!)))</formula>
    </cfRule>
  </conditionalFormatting>
  <conditionalFormatting sqref="C47">
    <cfRule type="beginsWith" dxfId="135" priority="10" operator="beginsWith" text="OPERA">
      <formula>LEFT(#REF!,LEN("OPERA"))="OPERA"</formula>
    </cfRule>
  </conditionalFormatting>
  <conditionalFormatting sqref="C47">
    <cfRule type="beginsWith" dxfId="134" priority="8" operator="beginsWith" text="OPERA">
      <formula>LEFT(#REF!,LEN("OPERA"))="OPERA"</formula>
    </cfRule>
  </conditionalFormatting>
  <conditionalFormatting sqref="C47">
    <cfRule type="containsText" dxfId="133" priority="7" operator="containsText" text="STRATEGIQUE">
      <formula>NOT(ISERROR(SEARCH("STRATEGIQUE",#REF!)))</formula>
    </cfRule>
  </conditionalFormatting>
  <conditionalFormatting sqref="C16">
    <cfRule type="containsText" dxfId="132" priority="3" operator="containsText" text="STRATEGIQUE">
      <formula>NOT(ISERROR(SEARCH("STRATEGIQUE",#REF!)))</formula>
    </cfRule>
  </conditionalFormatting>
  <conditionalFormatting sqref="C16">
    <cfRule type="beginsWith" dxfId="131" priority="4" operator="beginsWith" text="OPERA">
      <formula>LEFT(#REF!,LEN("OPERA"))="OPERA"</formula>
    </cfRule>
  </conditionalFormatting>
  <conditionalFormatting sqref="C16">
    <cfRule type="containsText" dxfId="130" priority="5" operator="containsText" text="STRATEGIQUE">
      <formula>NOT(ISERROR(SEARCH("STRATEGIQUE",#REF!)))</formula>
    </cfRule>
  </conditionalFormatting>
  <conditionalFormatting sqref="C16">
    <cfRule type="beginsWith" dxfId="129" priority="6" operator="beginsWith" text="OPERA">
      <formula>LEFT(#REF!,LEN("OPERA"))="OPERA"</formula>
    </cfRule>
  </conditionalFormatting>
  <conditionalFormatting sqref="C17">
    <cfRule type="containsText" dxfId="128" priority="2" operator="containsText" text="STRATEGIQUE">
      <formula>NOT(ISERROR(SEARCH("STRATEGIQUE",#REF!)))</formula>
    </cfRule>
  </conditionalFormatting>
  <conditionalFormatting sqref="C17">
    <cfRule type="beginsWith" dxfId="127" priority="1" operator="beginsWith" text="OPERA">
      <formula>LEFT(#REF!,LEN("OPERA"))="OPERA"</formula>
    </cfRule>
  </conditionalFormatting>
  <dataValidations count="1">
    <dataValidation type="list" allowBlank="1" showInputMessage="1" showErrorMessage="1" sqref="P40:P47 P4:P18 P20:P29 P31:P38 P49:P64" xr:uid="{FA0D3F1D-6EAB-4EBC-AF96-64EF91505AD0}">
      <formula1>"0,1,2,3"</formula1>
    </dataValidation>
  </dataValidations>
  <pageMargins left="0.7" right="0.7" top="0.75" bottom="0.75" header="0.3" footer="0.3"/>
  <pageSetup paperSize="9" firstPageNumber="214748364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Données!$C$1:$C$7</xm:f>
          </x14:formula1>
          <xm:sqref>D20:D29 D15:D18 D4:D13 D49:D64 D40:D47 D31:D38</xm:sqref>
        </x14:dataValidation>
        <x14:dataValidation type="list" allowBlank="1" showInputMessage="1" showErrorMessage="1" xr:uid="{00000000-0002-0000-0100-000000000000}">
          <x14:formula1>
            <xm:f>Données!$C$8:$C$18</xm:f>
          </x14:formula1>
          <xm:sqref>F18 F27:F28 F45:F47 F36:F38 E4:E18 F8 F13:F14 E20:E29 F25 E31:E38 F31 E40:E47 E49:E1048576 F62:F1048576</xm:sqref>
        </x14:dataValidation>
        <x14:dataValidation type="list" showInputMessage="1" showErrorMessage="1" xr:uid="{00000000-0002-0000-0100-000001000000}">
          <x14:formula1>
            <xm:f>Données!$A$1:$A$2</xm:f>
          </x14:formula1>
          <xm:sqref>C49:C1048576 C40:C47 C20:C29 C31:C38 C4:C18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
  </sheetPr>
  <dimension ref="A1:G39"/>
  <sheetViews>
    <sheetView workbookViewId="0"/>
  </sheetViews>
  <sheetFormatPr baseColWidth="10" defaultColWidth="11.42578125" defaultRowHeight="15" x14ac:dyDescent="0.25"/>
  <cols>
    <col min="1" max="1" width="30.140625" bestFit="1" customWidth="1"/>
  </cols>
  <sheetData>
    <row r="1" spans="1:3" x14ac:dyDescent="0.25">
      <c r="A1" t="s">
        <v>16</v>
      </c>
      <c r="C1" s="1" t="s">
        <v>148</v>
      </c>
    </row>
    <row r="2" spans="1:3" x14ac:dyDescent="0.25">
      <c r="A2" t="s">
        <v>31</v>
      </c>
      <c r="C2" s="1" t="s">
        <v>74</v>
      </c>
    </row>
    <row r="3" spans="1:3" x14ac:dyDescent="0.25">
      <c r="C3" s="1" t="s">
        <v>108</v>
      </c>
    </row>
    <row r="4" spans="1:3" x14ac:dyDescent="0.25">
      <c r="C4" s="1" t="s">
        <v>17</v>
      </c>
    </row>
    <row r="5" spans="1:3" x14ac:dyDescent="0.25">
      <c r="C5" s="1" t="s">
        <v>45</v>
      </c>
    </row>
    <row r="6" spans="1:3" x14ac:dyDescent="0.25">
      <c r="C6" s="1" t="s">
        <v>99</v>
      </c>
    </row>
    <row r="7" spans="1:3" x14ac:dyDescent="0.25">
      <c r="C7" s="1" t="s">
        <v>25</v>
      </c>
    </row>
    <row r="8" spans="1:3" x14ac:dyDescent="0.25">
      <c r="C8" s="1" t="s">
        <v>18</v>
      </c>
    </row>
    <row r="9" spans="1:3" x14ac:dyDescent="0.25">
      <c r="C9" s="1" t="s">
        <v>87</v>
      </c>
    </row>
    <row r="10" spans="1:3" x14ac:dyDescent="0.25">
      <c r="C10" s="1" t="s">
        <v>55</v>
      </c>
    </row>
    <row r="11" spans="1:3" x14ac:dyDescent="0.25">
      <c r="C11" s="1" t="s">
        <v>51</v>
      </c>
    </row>
    <row r="12" spans="1:3" x14ac:dyDescent="0.25">
      <c r="C12" s="1" t="s">
        <v>65</v>
      </c>
    </row>
    <row r="13" spans="1:3" x14ac:dyDescent="0.25">
      <c r="C13" s="1" t="s">
        <v>116</v>
      </c>
    </row>
    <row r="14" spans="1:3" x14ac:dyDescent="0.25">
      <c r="C14" s="1" t="s">
        <v>155</v>
      </c>
    </row>
    <row r="15" spans="1:3" x14ac:dyDescent="0.25">
      <c r="C15" s="1" t="s">
        <v>139</v>
      </c>
    </row>
    <row r="16" spans="1:3" x14ac:dyDescent="0.25">
      <c r="C16" s="1" t="s">
        <v>171</v>
      </c>
    </row>
    <row r="17" spans="1:7" x14ac:dyDescent="0.25">
      <c r="C17" s="1" t="s">
        <v>90</v>
      </c>
    </row>
    <row r="18" spans="1:7" x14ac:dyDescent="0.25">
      <c r="C18" s="1" t="s">
        <v>69</v>
      </c>
    </row>
    <row r="19" spans="1:7" x14ac:dyDescent="0.25">
      <c r="G19" s="2" t="s">
        <v>184</v>
      </c>
    </row>
    <row r="20" spans="1:7" x14ac:dyDescent="0.25">
      <c r="A20" s="3" t="s">
        <v>185</v>
      </c>
      <c r="B20" s="3"/>
      <c r="C20" s="3"/>
      <c r="D20">
        <f>COUNTIF('Questionnaire d''évaluation'!B:B,A20)</f>
        <v>0</v>
      </c>
      <c r="E20" s="3"/>
      <c r="F20" s="3"/>
      <c r="G20" s="3" t="s">
        <v>186</v>
      </c>
    </row>
    <row r="21" spans="1:7" x14ac:dyDescent="0.25">
      <c r="A21" s="4" t="s">
        <v>187</v>
      </c>
      <c r="B21" s="3"/>
      <c r="C21" s="3"/>
      <c r="D21">
        <f>COUNTIF('Questionnaire d''évaluation'!B:B,A21)</f>
        <v>0</v>
      </c>
      <c r="E21" s="3"/>
      <c r="F21" s="3"/>
      <c r="G21" t="s">
        <v>188</v>
      </c>
    </row>
    <row r="22" spans="1:7" x14ac:dyDescent="0.25">
      <c r="A22" s="3" t="s">
        <v>104</v>
      </c>
      <c r="B22" s="3"/>
      <c r="C22" s="3"/>
      <c r="D22">
        <f>COUNTIF('Questionnaire d''évaluation'!B:B,A22)</f>
        <v>8</v>
      </c>
      <c r="E22" s="3"/>
      <c r="F22" s="3"/>
      <c r="G22" t="s">
        <v>189</v>
      </c>
    </row>
    <row r="23" spans="1:7" x14ac:dyDescent="0.25">
      <c r="A23" s="3" t="s">
        <v>125</v>
      </c>
      <c r="B23" s="3"/>
      <c r="C23" s="3"/>
      <c r="D23">
        <f>COUNTIF('Questionnaire d''évaluation'!B:B,A23)</f>
        <v>8</v>
      </c>
      <c r="E23" s="3"/>
      <c r="F23" s="3"/>
    </row>
    <row r="24" spans="1:7" x14ac:dyDescent="0.25">
      <c r="A24" s="3" t="s">
        <v>147</v>
      </c>
      <c r="B24" s="3"/>
      <c r="C24" s="3"/>
      <c r="D24">
        <f>COUNTIF('Questionnaire d''évaluation'!B:B,A24)</f>
        <v>16</v>
      </c>
      <c r="E24" s="3"/>
      <c r="F24" s="3"/>
    </row>
    <row r="25" spans="1:7" x14ac:dyDescent="0.25">
      <c r="A25" s="4" t="s">
        <v>190</v>
      </c>
      <c r="B25" s="3"/>
      <c r="C25" s="3"/>
      <c r="D25" s="5">
        <f>COUNTIF('Questionnaire d''évaluation'!B:B,A25)</f>
        <v>0</v>
      </c>
      <c r="E25" s="3"/>
      <c r="F25" s="3"/>
    </row>
    <row r="26" spans="1:7" x14ac:dyDescent="0.25">
      <c r="A26" t="s">
        <v>73</v>
      </c>
      <c r="D26" s="5">
        <f>COUNTIF('Questionnaire d''évaluation'!B:B,A26)</f>
        <v>10</v>
      </c>
    </row>
    <row r="27" spans="1:7" x14ac:dyDescent="0.25">
      <c r="D27">
        <f>SUM(D20:D26)</f>
        <v>42</v>
      </c>
    </row>
    <row r="28" spans="1:7" x14ac:dyDescent="0.25">
      <c r="A28" s="6" t="s">
        <v>73</v>
      </c>
      <c r="B28" s="6"/>
      <c r="C28" s="6"/>
      <c r="D28" s="6">
        <f>COUNTIF('Questionnaire d''évaluation'!B:B,A28)</f>
        <v>10</v>
      </c>
    </row>
    <row r="29" spans="1:7" x14ac:dyDescent="0.25">
      <c r="A29" s="6" t="s">
        <v>15</v>
      </c>
      <c r="B29" s="6"/>
      <c r="C29" s="6"/>
      <c r="D29" s="6">
        <f>COUNTIF('Questionnaire d''évaluation'!B:B,A29)</f>
        <v>15</v>
      </c>
    </row>
    <row r="30" spans="1:7" x14ac:dyDescent="0.25">
      <c r="A30" s="6" t="s">
        <v>104</v>
      </c>
      <c r="B30" s="6"/>
      <c r="C30" s="6"/>
      <c r="D30" s="6">
        <f>COUNTIF('Questionnaire d''évaluation'!B:B,A30)</f>
        <v>8</v>
      </c>
    </row>
    <row r="31" spans="1:7" x14ac:dyDescent="0.25">
      <c r="A31" s="6" t="s">
        <v>125</v>
      </c>
      <c r="B31" s="6"/>
      <c r="C31" s="6"/>
      <c r="D31" s="6">
        <f>COUNTIF('Questionnaire d''évaluation'!B:B,A31)</f>
        <v>8</v>
      </c>
    </row>
    <row r="32" spans="1:7" x14ac:dyDescent="0.25">
      <c r="A32" s="6" t="s">
        <v>147</v>
      </c>
      <c r="B32" s="6"/>
      <c r="C32" s="6"/>
      <c r="D32" s="6">
        <f>COUNTIF('Questionnaire d''évaluation'!B:B,A32)</f>
        <v>16</v>
      </c>
    </row>
    <row r="35" spans="1:1" x14ac:dyDescent="0.25">
      <c r="A35" s="5" t="s">
        <v>185</v>
      </c>
    </row>
    <row r="36" spans="1:1" x14ac:dyDescent="0.25">
      <c r="A36" t="s">
        <v>187</v>
      </c>
    </row>
    <row r="37" spans="1:1" x14ac:dyDescent="0.25">
      <c r="A37" t="s">
        <v>104</v>
      </c>
    </row>
    <row r="38" spans="1:1" x14ac:dyDescent="0.25">
      <c r="A38" t="s">
        <v>125</v>
      </c>
    </row>
    <row r="39" spans="1:1" x14ac:dyDescent="0.25">
      <c r="A39" t="s">
        <v>147</v>
      </c>
    </row>
  </sheetData>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Q135"/>
  <sheetViews>
    <sheetView topLeftCell="A70" workbookViewId="0">
      <selection activeCell="C115" sqref="C115"/>
    </sheetView>
  </sheetViews>
  <sheetFormatPr baseColWidth="10" defaultColWidth="0" defaultRowHeight="14.25" zeroHeight="1" x14ac:dyDescent="0.2"/>
  <cols>
    <col min="1" max="1" width="8.85546875" style="8" customWidth="1"/>
    <col min="2" max="2" width="37.85546875" style="8" customWidth="1"/>
    <col min="3" max="3" width="21.140625" style="8" customWidth="1"/>
    <col min="4" max="4" width="9.140625" style="8" bestFit="1" customWidth="1"/>
    <col min="5" max="7" width="8.85546875" style="8" customWidth="1"/>
    <col min="8" max="8" width="10.140625" style="8" customWidth="1"/>
    <col min="9" max="9" width="8.85546875" style="143" customWidth="1"/>
    <col min="10" max="15" width="8.85546875" style="8" customWidth="1"/>
    <col min="16" max="17" width="0" style="8" hidden="1" customWidth="1"/>
    <col min="18" max="16384" width="8.85546875" style="8" hidden="1"/>
  </cols>
  <sheetData>
    <row r="1" spans="1:15" s="89" customFormat="1" ht="18" x14ac:dyDescent="0.25">
      <c r="A1" s="86"/>
      <c r="B1" s="87" t="s">
        <v>191</v>
      </c>
      <c r="C1" s="86"/>
      <c r="D1" s="86"/>
      <c r="E1" s="86"/>
      <c r="F1" s="86"/>
      <c r="G1" s="86"/>
      <c r="H1" s="86"/>
      <c r="I1" s="88"/>
      <c r="J1" s="86"/>
      <c r="K1" s="86"/>
      <c r="L1" s="86"/>
      <c r="M1" s="86"/>
      <c r="N1" s="86"/>
      <c r="O1" s="86"/>
    </row>
    <row r="2" spans="1:15" x14ac:dyDescent="0.2">
      <c r="A2" s="90"/>
      <c r="B2" s="90"/>
      <c r="C2" s="90"/>
      <c r="D2" s="90"/>
      <c r="E2" s="90"/>
      <c r="F2" s="90"/>
      <c r="G2" s="90"/>
      <c r="H2" s="90"/>
      <c r="I2" s="91"/>
      <c r="J2" s="90"/>
      <c r="K2" s="90"/>
      <c r="L2" s="90"/>
      <c r="M2" s="90"/>
      <c r="N2" s="90"/>
      <c r="O2" s="90"/>
    </row>
    <row r="3" spans="1:15" x14ac:dyDescent="0.2">
      <c r="A3" s="90"/>
      <c r="B3" s="92" t="s">
        <v>192</v>
      </c>
      <c r="C3" s="90"/>
      <c r="D3" s="90"/>
      <c r="E3" s="90"/>
      <c r="F3" s="90"/>
      <c r="G3" s="90"/>
      <c r="H3" s="90"/>
      <c r="I3" s="91"/>
      <c r="J3" s="90"/>
      <c r="K3" s="90"/>
      <c r="L3" s="90"/>
      <c r="M3" s="90"/>
      <c r="N3" s="90"/>
      <c r="O3" s="90"/>
    </row>
    <row r="4" spans="1:15" x14ac:dyDescent="0.2">
      <c r="A4" s="90"/>
      <c r="B4" s="92" t="s">
        <v>229</v>
      </c>
      <c r="C4" s="90"/>
      <c r="D4" s="90"/>
      <c r="E4" s="90"/>
      <c r="F4" s="90"/>
      <c r="G4" s="90"/>
      <c r="H4" s="90"/>
      <c r="I4" s="91"/>
      <c r="J4" s="90"/>
      <c r="K4" s="90"/>
      <c r="L4" s="90"/>
      <c r="M4" s="90"/>
      <c r="N4" s="90"/>
      <c r="O4" s="90"/>
    </row>
    <row r="5" spans="1:15" x14ac:dyDescent="0.2">
      <c r="A5" s="90"/>
      <c r="B5" s="93" t="s">
        <v>230</v>
      </c>
      <c r="C5" s="90"/>
      <c r="D5" s="90"/>
      <c r="E5" s="90"/>
      <c r="F5" s="90"/>
      <c r="G5" s="90"/>
      <c r="H5" s="90"/>
      <c r="I5" s="91"/>
      <c r="J5" s="90"/>
      <c r="K5" s="90"/>
      <c r="L5" s="90"/>
      <c r="M5" s="90"/>
      <c r="N5" s="90"/>
      <c r="O5" s="90"/>
    </row>
    <row r="6" spans="1:15" x14ac:dyDescent="0.2">
      <c r="A6" s="90"/>
      <c r="B6" s="92" t="s">
        <v>193</v>
      </c>
      <c r="C6" s="90"/>
      <c r="D6" s="90"/>
      <c r="E6" s="90"/>
      <c r="F6" s="90"/>
      <c r="G6" s="90"/>
      <c r="H6" s="90"/>
      <c r="I6" s="91"/>
      <c r="J6" s="90"/>
      <c r="K6" s="90"/>
      <c r="L6" s="90"/>
      <c r="M6" s="90"/>
      <c r="N6" s="90"/>
      <c r="O6" s="90"/>
    </row>
    <row r="7" spans="1:15" x14ac:dyDescent="0.2">
      <c r="A7" s="90"/>
      <c r="B7" s="90"/>
      <c r="C7" s="90"/>
      <c r="D7" s="90"/>
      <c r="E7" s="90"/>
      <c r="F7" s="90"/>
      <c r="G7" s="90"/>
      <c r="H7" s="90"/>
      <c r="I7" s="91"/>
      <c r="J7" s="90"/>
      <c r="K7" s="90"/>
      <c r="L7" s="90"/>
      <c r="M7" s="90"/>
      <c r="N7" s="90"/>
      <c r="O7" s="90"/>
    </row>
    <row r="8" spans="1:15" s="89" customFormat="1" ht="18" x14ac:dyDescent="0.25">
      <c r="A8" s="86"/>
      <c r="B8" s="87" t="s">
        <v>192</v>
      </c>
      <c r="C8" s="86"/>
      <c r="D8" s="86"/>
      <c r="E8" s="86"/>
      <c r="F8" s="86"/>
      <c r="G8" s="86"/>
      <c r="H8" s="86"/>
      <c r="I8" s="88"/>
      <c r="J8" s="86"/>
      <c r="K8" s="86"/>
      <c r="L8" s="86"/>
      <c r="M8" s="86"/>
      <c r="N8" s="86"/>
      <c r="O8" s="86"/>
    </row>
    <row r="9" spans="1:15" ht="15" thickBot="1" x14ac:dyDescent="0.25">
      <c r="A9" s="90"/>
      <c r="B9" s="90"/>
      <c r="C9" s="90"/>
      <c r="D9" s="90"/>
      <c r="E9" s="90"/>
      <c r="F9" s="90"/>
      <c r="G9" s="90"/>
      <c r="H9" s="90"/>
      <c r="I9" s="91"/>
      <c r="J9" s="90"/>
      <c r="K9" s="90"/>
      <c r="L9" s="90"/>
      <c r="M9" s="90"/>
      <c r="N9" s="90"/>
      <c r="O9" s="90"/>
    </row>
    <row r="10" spans="1:15" ht="78.95" customHeight="1" x14ac:dyDescent="0.2">
      <c r="A10" s="90"/>
      <c r="B10" s="166" t="str">
        <f>IFERROR(MROUND((AVERAGE(H45:H49)),0.1),"/")</f>
        <v>/</v>
      </c>
      <c r="C10" s="90"/>
      <c r="D10" s="187" t="e">
        <f t="array" ref="D10">_xlfn.IFS(B10&lt;=1.5,Données!G20,B10&lt;2.5,Données!G21,B10&lt;=3,Données!G22)</f>
        <v>#N/A</v>
      </c>
      <c r="E10" s="188"/>
      <c r="F10" s="188"/>
      <c r="G10" s="188"/>
      <c r="H10" s="189"/>
      <c r="I10" s="91"/>
      <c r="J10" s="90"/>
      <c r="K10" s="90"/>
      <c r="L10" s="90"/>
      <c r="M10" s="90"/>
      <c r="N10" s="90"/>
      <c r="O10" s="90"/>
    </row>
    <row r="11" spans="1:15" ht="15" thickBot="1" x14ac:dyDescent="0.25">
      <c r="A11" s="90"/>
      <c r="B11" s="94" t="s">
        <v>194</v>
      </c>
      <c r="C11" s="90"/>
      <c r="D11" s="190"/>
      <c r="E11" s="191"/>
      <c r="F11" s="191"/>
      <c r="G11" s="191"/>
      <c r="H11" s="192"/>
      <c r="I11" s="91"/>
      <c r="J11" s="90"/>
      <c r="K11" s="90"/>
      <c r="L11" s="90"/>
      <c r="M11" s="90"/>
      <c r="N11" s="90"/>
      <c r="O11" s="90"/>
    </row>
    <row r="12" spans="1:15" x14ac:dyDescent="0.2">
      <c r="A12" s="90"/>
      <c r="B12" s="90"/>
      <c r="C12" s="90"/>
      <c r="D12" s="90"/>
      <c r="E12" s="90"/>
      <c r="F12" s="90"/>
      <c r="G12" s="90"/>
      <c r="H12" s="90"/>
      <c r="I12" s="91"/>
      <c r="J12" s="90"/>
      <c r="K12" s="90"/>
      <c r="L12" s="90"/>
      <c r="M12" s="90"/>
      <c r="N12" s="90"/>
      <c r="O12" s="90"/>
    </row>
    <row r="13" spans="1:15" x14ac:dyDescent="0.2">
      <c r="A13" s="90"/>
      <c r="B13" s="167" t="s">
        <v>597</v>
      </c>
      <c r="C13" s="168">
        <f>SUM(C45:C49)/57</f>
        <v>0</v>
      </c>
      <c r="D13" s="90"/>
      <c r="E13" s="90"/>
      <c r="F13" s="90"/>
      <c r="G13" s="90"/>
      <c r="H13" s="90"/>
      <c r="I13" s="91"/>
      <c r="J13" s="90"/>
      <c r="K13" s="90"/>
      <c r="L13" s="90"/>
      <c r="M13" s="90"/>
      <c r="N13" s="90"/>
      <c r="O13" s="90"/>
    </row>
    <row r="14" spans="1:15" x14ac:dyDescent="0.2">
      <c r="A14" s="90"/>
      <c r="B14" s="90"/>
      <c r="C14" s="90"/>
      <c r="D14" s="90"/>
      <c r="E14" s="90"/>
      <c r="F14" s="90"/>
      <c r="G14" s="90"/>
      <c r="H14" s="90"/>
      <c r="I14" s="91"/>
      <c r="J14" s="90"/>
      <c r="K14" s="90"/>
      <c r="L14" s="90"/>
      <c r="M14" s="90"/>
      <c r="N14" s="90"/>
      <c r="O14" s="90"/>
    </row>
    <row r="15" spans="1:15" s="89" customFormat="1" ht="18" x14ac:dyDescent="0.25">
      <c r="A15" s="86"/>
      <c r="B15" s="87" t="s">
        <v>229</v>
      </c>
      <c r="C15" s="86"/>
      <c r="D15" s="86"/>
      <c r="E15" s="86"/>
      <c r="F15" s="86"/>
      <c r="G15" s="86"/>
      <c r="H15" s="86"/>
      <c r="I15" s="88"/>
      <c r="J15" s="86"/>
      <c r="K15" s="86"/>
      <c r="L15" s="86"/>
      <c r="M15" s="86"/>
      <c r="N15" s="86"/>
      <c r="O15" s="86"/>
    </row>
    <row r="16" spans="1:15" x14ac:dyDescent="0.2">
      <c r="A16" s="90"/>
      <c r="B16" s="90"/>
      <c r="C16" s="90"/>
      <c r="D16" s="90"/>
      <c r="E16" s="90"/>
      <c r="F16" s="90"/>
      <c r="G16" s="90"/>
      <c r="H16" s="90"/>
      <c r="I16" s="91"/>
      <c r="J16" s="90"/>
      <c r="K16" s="90"/>
      <c r="L16" s="90"/>
      <c r="M16" s="90"/>
      <c r="N16" s="90"/>
      <c r="O16" s="90"/>
    </row>
    <row r="17" spans="1:15" x14ac:dyDescent="0.2">
      <c r="A17" s="90"/>
      <c r="B17" s="90"/>
      <c r="C17" s="90"/>
      <c r="D17" s="90"/>
      <c r="E17" s="90"/>
      <c r="F17" s="90"/>
      <c r="G17" s="90"/>
      <c r="H17" s="90"/>
      <c r="I17" s="91"/>
      <c r="J17" s="90"/>
      <c r="K17" s="90"/>
      <c r="L17" s="90"/>
      <c r="M17" s="90"/>
      <c r="N17" s="90"/>
      <c r="O17" s="90"/>
    </row>
    <row r="18" spans="1:15" x14ac:dyDescent="0.2">
      <c r="A18" s="90"/>
      <c r="B18" s="90"/>
      <c r="C18" s="90"/>
      <c r="D18" s="90"/>
      <c r="E18" s="90"/>
      <c r="F18" s="90"/>
      <c r="G18" s="90"/>
      <c r="H18" s="90"/>
      <c r="I18" s="91"/>
      <c r="J18" s="90"/>
      <c r="K18" s="90"/>
      <c r="L18" s="90"/>
      <c r="M18" s="90"/>
      <c r="N18" s="90"/>
      <c r="O18" s="90"/>
    </row>
    <row r="19" spans="1:15" x14ac:dyDescent="0.2">
      <c r="A19" s="90"/>
      <c r="B19" s="90"/>
      <c r="C19" s="90"/>
      <c r="D19" s="90"/>
      <c r="E19" s="90"/>
      <c r="F19" s="90"/>
      <c r="G19" s="90"/>
      <c r="H19" s="90"/>
      <c r="I19" s="91"/>
      <c r="J19" s="90"/>
      <c r="K19" s="90"/>
      <c r="L19" s="90"/>
      <c r="M19" s="90"/>
      <c r="N19" s="90"/>
      <c r="O19" s="90"/>
    </row>
    <row r="20" spans="1:15" x14ac:dyDescent="0.2">
      <c r="A20" s="90"/>
      <c r="B20" s="90"/>
      <c r="C20" s="90"/>
      <c r="D20" s="90"/>
      <c r="E20" s="90"/>
      <c r="F20" s="90"/>
      <c r="G20" s="90"/>
      <c r="H20" s="90"/>
      <c r="I20" s="91"/>
      <c r="J20" s="90"/>
      <c r="K20" s="90"/>
      <c r="L20" s="90"/>
      <c r="M20" s="90"/>
      <c r="N20" s="90"/>
      <c r="O20" s="90"/>
    </row>
    <row r="21" spans="1:15" x14ac:dyDescent="0.2">
      <c r="A21" s="90"/>
      <c r="B21" s="90"/>
      <c r="C21" s="90"/>
      <c r="D21" s="90"/>
      <c r="E21" s="90"/>
      <c r="F21" s="90"/>
      <c r="G21" s="90"/>
      <c r="H21" s="90"/>
      <c r="I21" s="91"/>
      <c r="J21" s="90"/>
      <c r="K21" s="90"/>
      <c r="L21" s="90"/>
      <c r="M21" s="90"/>
      <c r="N21" s="90"/>
      <c r="O21" s="90"/>
    </row>
    <row r="22" spans="1:15" x14ac:dyDescent="0.2">
      <c r="A22" s="90"/>
      <c r="B22" s="90"/>
      <c r="C22" s="90"/>
      <c r="D22" s="90"/>
      <c r="E22" s="90"/>
      <c r="F22" s="90"/>
      <c r="G22" s="90"/>
      <c r="H22" s="90"/>
      <c r="I22" s="91"/>
      <c r="J22" s="90"/>
      <c r="K22" s="90"/>
      <c r="L22" s="90"/>
      <c r="M22" s="90"/>
      <c r="N22" s="90"/>
      <c r="O22" s="90"/>
    </row>
    <row r="23" spans="1:15" x14ac:dyDescent="0.2">
      <c r="A23" s="90"/>
      <c r="B23" s="90"/>
      <c r="C23" s="90"/>
      <c r="D23" s="90"/>
      <c r="E23" s="90"/>
      <c r="F23" s="90"/>
      <c r="G23" s="90"/>
      <c r="H23" s="90"/>
      <c r="I23" s="91"/>
      <c r="J23" s="90"/>
      <c r="K23" s="90"/>
      <c r="L23" s="90"/>
      <c r="M23" s="90"/>
      <c r="N23" s="90"/>
      <c r="O23" s="90"/>
    </row>
    <row r="24" spans="1:15" x14ac:dyDescent="0.2">
      <c r="A24" s="90"/>
      <c r="B24" s="90"/>
      <c r="C24" s="90"/>
      <c r="D24" s="90"/>
      <c r="E24" s="90"/>
      <c r="F24" s="90"/>
      <c r="G24" s="90"/>
      <c r="H24" s="90"/>
      <c r="I24" s="91"/>
      <c r="J24" s="90"/>
      <c r="K24" s="90"/>
      <c r="L24" s="90"/>
      <c r="M24" s="90"/>
      <c r="N24" s="90"/>
      <c r="O24" s="90"/>
    </row>
    <row r="25" spans="1:15" x14ac:dyDescent="0.2">
      <c r="A25" s="90"/>
      <c r="B25" s="90"/>
      <c r="C25" s="90"/>
      <c r="D25" s="90"/>
      <c r="E25" s="90"/>
      <c r="F25" s="90"/>
      <c r="G25" s="90"/>
      <c r="H25" s="90"/>
      <c r="I25" s="91"/>
      <c r="J25" s="90"/>
      <c r="K25" s="90"/>
      <c r="L25" s="90"/>
      <c r="M25" s="90"/>
      <c r="N25" s="90"/>
      <c r="O25" s="90"/>
    </row>
    <row r="26" spans="1:15" x14ac:dyDescent="0.2">
      <c r="A26" s="90"/>
      <c r="B26" s="90"/>
      <c r="C26" s="90"/>
      <c r="D26" s="90"/>
      <c r="E26" s="90"/>
      <c r="F26" s="90"/>
      <c r="G26" s="90"/>
      <c r="H26" s="90"/>
      <c r="I26" s="91"/>
      <c r="J26" s="90"/>
      <c r="K26" s="90"/>
      <c r="L26" s="90"/>
      <c r="M26" s="90"/>
      <c r="N26" s="90"/>
      <c r="O26" s="90"/>
    </row>
    <row r="27" spans="1:15" x14ac:dyDescent="0.2">
      <c r="A27" s="90"/>
      <c r="B27" s="90"/>
      <c r="C27" s="90"/>
      <c r="D27" s="90"/>
      <c r="E27" s="90"/>
      <c r="F27" s="90"/>
      <c r="G27" s="90"/>
      <c r="H27" s="90"/>
      <c r="I27" s="91"/>
      <c r="J27" s="90"/>
      <c r="K27" s="90"/>
      <c r="L27" s="90"/>
      <c r="M27" s="90"/>
      <c r="N27" s="90"/>
      <c r="O27" s="90"/>
    </row>
    <row r="28" spans="1:15" x14ac:dyDescent="0.2">
      <c r="A28" s="90"/>
      <c r="B28" s="90"/>
      <c r="C28" s="90"/>
      <c r="D28" s="90"/>
      <c r="E28" s="90"/>
      <c r="F28" s="90"/>
      <c r="G28" s="90"/>
      <c r="H28" s="90"/>
      <c r="I28" s="91"/>
      <c r="J28" s="90"/>
      <c r="K28" s="90"/>
      <c r="L28" s="90"/>
      <c r="M28" s="90"/>
      <c r="N28" s="90"/>
      <c r="O28" s="90"/>
    </row>
    <row r="29" spans="1:15" x14ac:dyDescent="0.2">
      <c r="A29" s="90"/>
      <c r="B29" s="90"/>
      <c r="C29" s="90"/>
      <c r="D29" s="90"/>
      <c r="E29" s="90"/>
      <c r="F29" s="90"/>
      <c r="G29" s="90"/>
      <c r="H29" s="90"/>
      <c r="I29" s="91"/>
      <c r="J29" s="90"/>
      <c r="K29" s="90"/>
      <c r="L29" s="90"/>
      <c r="M29" s="90"/>
      <c r="N29" s="90"/>
      <c r="O29" s="90"/>
    </row>
    <row r="30" spans="1:15" x14ac:dyDescent="0.2">
      <c r="A30" s="90"/>
      <c r="B30" s="90"/>
      <c r="C30" s="90"/>
      <c r="D30" s="90"/>
      <c r="E30" s="90"/>
      <c r="F30" s="90"/>
      <c r="G30" s="90"/>
      <c r="H30" s="90"/>
      <c r="I30" s="91"/>
      <c r="J30" s="90"/>
      <c r="K30" s="90"/>
      <c r="L30" s="90"/>
      <c r="M30" s="90"/>
      <c r="N30" s="90"/>
      <c r="O30" s="90"/>
    </row>
    <row r="31" spans="1:15" x14ac:dyDescent="0.2">
      <c r="A31" s="90"/>
      <c r="B31" s="90"/>
      <c r="C31" s="90"/>
      <c r="D31" s="90"/>
      <c r="E31" s="90"/>
      <c r="F31" s="90"/>
      <c r="G31" s="90"/>
      <c r="H31" s="90"/>
      <c r="I31" s="91"/>
      <c r="J31" s="90"/>
      <c r="K31" s="90"/>
      <c r="L31" s="90"/>
      <c r="M31" s="90"/>
      <c r="N31" s="90"/>
      <c r="O31" s="90"/>
    </row>
    <row r="32" spans="1:15" x14ac:dyDescent="0.2">
      <c r="A32" s="90"/>
      <c r="B32" s="90"/>
      <c r="C32" s="90"/>
      <c r="D32" s="90"/>
      <c r="E32" s="90"/>
      <c r="F32" s="90"/>
      <c r="G32" s="90"/>
      <c r="H32" s="90"/>
      <c r="I32" s="91"/>
      <c r="J32" s="90"/>
      <c r="K32" s="90"/>
      <c r="L32" s="90"/>
      <c r="M32" s="90"/>
      <c r="N32" s="90"/>
      <c r="O32" s="90"/>
    </row>
    <row r="33" spans="1:15" x14ac:dyDescent="0.2">
      <c r="A33" s="90"/>
      <c r="B33" s="90"/>
      <c r="C33" s="90"/>
      <c r="D33" s="90"/>
      <c r="E33" s="90"/>
      <c r="F33" s="90"/>
      <c r="G33" s="90"/>
      <c r="H33" s="90"/>
      <c r="I33" s="91"/>
      <c r="J33" s="90"/>
      <c r="K33" s="90"/>
      <c r="L33" s="90"/>
      <c r="M33" s="90"/>
      <c r="N33" s="90"/>
      <c r="O33" s="90"/>
    </row>
    <row r="34" spans="1:15" x14ac:dyDescent="0.2">
      <c r="A34" s="90"/>
      <c r="B34" s="90"/>
      <c r="C34" s="90"/>
      <c r="D34" s="90"/>
      <c r="E34" s="90"/>
      <c r="F34" s="90"/>
      <c r="G34" s="90"/>
      <c r="H34" s="90"/>
      <c r="I34" s="91"/>
      <c r="J34" s="90"/>
      <c r="K34" s="90"/>
      <c r="L34" s="90"/>
      <c r="M34" s="90"/>
      <c r="N34" s="90"/>
      <c r="O34" s="90"/>
    </row>
    <row r="35" spans="1:15" x14ac:dyDescent="0.2">
      <c r="A35" s="90"/>
      <c r="B35" s="90"/>
      <c r="C35" s="90"/>
      <c r="D35" s="90"/>
      <c r="E35" s="90"/>
      <c r="F35" s="90"/>
      <c r="G35" s="90"/>
      <c r="H35" s="90"/>
      <c r="I35" s="91"/>
      <c r="J35" s="90"/>
      <c r="K35" s="90"/>
      <c r="L35" s="90"/>
      <c r="M35" s="90"/>
      <c r="N35" s="90"/>
      <c r="O35" s="90"/>
    </row>
    <row r="36" spans="1:15" x14ac:dyDescent="0.2">
      <c r="A36" s="90"/>
      <c r="B36" s="90"/>
      <c r="C36" s="90"/>
      <c r="D36" s="90"/>
      <c r="E36" s="90"/>
      <c r="F36" s="90"/>
      <c r="G36" s="90"/>
      <c r="H36" s="90"/>
      <c r="I36" s="91"/>
      <c r="J36" s="90"/>
      <c r="K36" s="90"/>
      <c r="L36" s="90"/>
      <c r="M36" s="90"/>
      <c r="N36" s="90"/>
      <c r="O36" s="90"/>
    </row>
    <row r="37" spans="1:15" x14ac:dyDescent="0.2">
      <c r="A37" s="90"/>
      <c r="B37" s="90"/>
      <c r="C37" s="90"/>
      <c r="D37" s="90"/>
      <c r="E37" s="90"/>
      <c r="F37" s="90"/>
      <c r="G37" s="90"/>
      <c r="H37" s="90"/>
      <c r="I37" s="91"/>
      <c r="J37" s="90"/>
      <c r="K37" s="90"/>
      <c r="L37" s="90"/>
      <c r="M37" s="90"/>
      <c r="N37" s="90"/>
      <c r="O37" s="90"/>
    </row>
    <row r="38" spans="1:15" x14ac:dyDescent="0.2">
      <c r="A38" s="90"/>
      <c r="B38" s="90"/>
      <c r="C38" s="90"/>
      <c r="D38" s="90"/>
      <c r="E38" s="90"/>
      <c r="F38" s="90"/>
      <c r="G38" s="90"/>
      <c r="H38" s="90"/>
      <c r="I38" s="91"/>
      <c r="J38" s="90"/>
      <c r="K38" s="90"/>
      <c r="L38" s="90"/>
      <c r="M38" s="90"/>
      <c r="N38" s="90"/>
      <c r="O38" s="90"/>
    </row>
    <row r="39" spans="1:15" x14ac:dyDescent="0.2">
      <c r="A39" s="90"/>
      <c r="B39" s="90"/>
      <c r="C39" s="90"/>
      <c r="D39" s="90"/>
      <c r="E39" s="90"/>
      <c r="F39" s="90"/>
      <c r="G39" s="90"/>
      <c r="H39" s="90"/>
      <c r="I39" s="91"/>
      <c r="J39" s="90"/>
      <c r="K39" s="90"/>
      <c r="L39" s="90"/>
      <c r="M39" s="90"/>
      <c r="N39" s="90"/>
      <c r="O39" s="90"/>
    </row>
    <row r="40" spans="1:15" x14ac:dyDescent="0.2">
      <c r="A40" s="90"/>
      <c r="B40" s="90"/>
      <c r="C40" s="90"/>
      <c r="D40" s="90"/>
      <c r="E40" s="90"/>
      <c r="F40" s="90"/>
      <c r="G40" s="90"/>
      <c r="H40" s="90"/>
      <c r="I40" s="91"/>
      <c r="J40" s="90"/>
      <c r="K40" s="90"/>
      <c r="L40" s="90"/>
      <c r="M40" s="90"/>
      <c r="N40" s="90"/>
      <c r="O40" s="90"/>
    </row>
    <row r="41" spans="1:15" x14ac:dyDescent="0.2">
      <c r="A41" s="90"/>
      <c r="B41" s="90"/>
      <c r="C41" s="90"/>
      <c r="D41" s="90"/>
      <c r="E41" s="90"/>
      <c r="F41" s="90"/>
      <c r="G41" s="90"/>
      <c r="H41" s="90"/>
      <c r="I41" s="91"/>
      <c r="J41" s="90"/>
      <c r="K41" s="90"/>
      <c r="L41" s="90"/>
      <c r="M41" s="90"/>
      <c r="N41" s="90"/>
      <c r="O41" s="90"/>
    </row>
    <row r="42" spans="1:15" x14ac:dyDescent="0.2">
      <c r="A42" s="90"/>
      <c r="B42" s="90"/>
      <c r="C42" s="90"/>
      <c r="D42" s="90"/>
      <c r="E42" s="90"/>
      <c r="F42" s="90"/>
      <c r="G42" s="90"/>
      <c r="H42" s="90"/>
      <c r="I42" s="91"/>
      <c r="J42" s="90"/>
      <c r="K42" s="90"/>
      <c r="L42" s="90"/>
      <c r="M42" s="90"/>
      <c r="N42" s="90"/>
      <c r="O42" s="90"/>
    </row>
    <row r="43" spans="1:15" x14ac:dyDescent="0.2">
      <c r="A43" s="90"/>
      <c r="B43" s="90"/>
      <c r="C43" s="90"/>
      <c r="D43" s="90"/>
      <c r="E43" s="90"/>
      <c r="F43" s="90"/>
      <c r="G43" s="90"/>
      <c r="H43" s="90"/>
      <c r="I43" s="91"/>
      <c r="J43" s="90"/>
      <c r="K43" s="90"/>
      <c r="L43" s="90"/>
      <c r="M43" s="90"/>
      <c r="N43" s="90"/>
      <c r="O43" s="90"/>
    </row>
    <row r="44" spans="1:15" x14ac:dyDescent="0.2">
      <c r="A44" s="90"/>
      <c r="B44" s="95" t="s">
        <v>195</v>
      </c>
      <c r="C44" s="95" t="s">
        <v>196</v>
      </c>
      <c r="D44" s="96">
        <v>0</v>
      </c>
      <c r="E44" s="97">
        <v>1</v>
      </c>
      <c r="F44" s="98">
        <v>2</v>
      </c>
      <c r="G44" s="99">
        <v>3</v>
      </c>
      <c r="H44" s="100" t="s">
        <v>197</v>
      </c>
      <c r="I44" s="91"/>
      <c r="J44" s="90"/>
      <c r="K44" s="90"/>
      <c r="L44" s="90"/>
      <c r="M44" s="90"/>
      <c r="N44" s="90"/>
      <c r="O44" s="90"/>
    </row>
    <row r="45" spans="1:15" ht="25.5" x14ac:dyDescent="0.2">
      <c r="A45" s="90"/>
      <c r="B45" s="101" t="s">
        <v>15</v>
      </c>
      <c r="C45" s="102">
        <f t="shared" ref="C45:C49" si="0">SUM(D45:G45)</f>
        <v>0</v>
      </c>
      <c r="D45" s="103">
        <f>COUNTIFS('Questionnaire d''évaluation'!$P:$P,'Résultat global'!D$44,'Questionnaire d''évaluation'!$B:$B,'Résultat global'!$B45)</f>
        <v>0</v>
      </c>
      <c r="E45" s="103">
        <f>COUNTIFS('Questionnaire d''évaluation'!$P:$P,'Résultat global'!E$44,'Questionnaire d''évaluation'!$B:$B,'Résultat global'!$B45)</f>
        <v>0</v>
      </c>
      <c r="F45" s="103">
        <f>COUNTIFS('Questionnaire d''évaluation'!$P:$P,'Résultat global'!F$44,'Questionnaire d''évaluation'!$B:$B,'Résultat global'!$B45)</f>
        <v>0</v>
      </c>
      <c r="G45" s="103">
        <f>COUNTIFS('Questionnaire d''évaluation'!$P:$P,'Résultat global'!G$44,'Questionnaire d''évaluation'!$B:$B,'Résultat global'!$B45)</f>
        <v>0</v>
      </c>
      <c r="H45" s="104" t="str">
        <f>IFERROR(MROUND(((D45*$D$44+E45*$E$44+F45*$F$44+G45*$G$44)/SUM(D45:G45)),0.1),"/")</f>
        <v>/</v>
      </c>
      <c r="I45" s="91"/>
      <c r="J45" s="105"/>
      <c r="K45" s="90"/>
      <c r="L45" s="90"/>
      <c r="M45" s="90"/>
      <c r="N45" s="90"/>
      <c r="O45" s="90"/>
    </row>
    <row r="46" spans="1:15" x14ac:dyDescent="0.2">
      <c r="A46" s="90"/>
      <c r="B46" s="101" t="s">
        <v>73</v>
      </c>
      <c r="C46" s="102">
        <f t="shared" si="0"/>
        <v>0</v>
      </c>
      <c r="D46" s="103">
        <f>COUNTIFS('Questionnaire d''évaluation'!$P:$P,'Résultat global'!D$44,'Questionnaire d''évaluation'!$B:$B,'Résultat global'!$B46)</f>
        <v>0</v>
      </c>
      <c r="E46" s="103">
        <f>COUNTIFS('Questionnaire d''évaluation'!$P:$P,'Résultat global'!E$44,'Questionnaire d''évaluation'!$B:$B,'Résultat global'!$B46)</f>
        <v>0</v>
      </c>
      <c r="F46" s="103">
        <f>COUNTIFS('Questionnaire d''évaluation'!$P:$P,'Résultat global'!F$44,'Questionnaire d''évaluation'!$B:$B,'Résultat global'!$B46)</f>
        <v>0</v>
      </c>
      <c r="G46" s="103">
        <f>COUNTIFS('Questionnaire d''évaluation'!$P:$P,'Résultat global'!G$44,'Questionnaire d''évaluation'!$B:$B,'Résultat global'!$B46)</f>
        <v>0</v>
      </c>
      <c r="H46" s="102" t="str">
        <f>IFERROR(MROUND(((D46*$D$44+E46*$E$44+F46*$F$44+G46*$G$44)/SUM(D46:G46)),0.1),"/")</f>
        <v>/</v>
      </c>
      <c r="I46" s="91"/>
      <c r="J46" s="90"/>
      <c r="K46" s="90"/>
      <c r="L46" s="90"/>
      <c r="M46" s="90"/>
      <c r="N46" s="90"/>
      <c r="O46" s="90"/>
    </row>
    <row r="47" spans="1:15" ht="25.5" x14ac:dyDescent="0.2">
      <c r="A47" s="90"/>
      <c r="B47" s="106" t="s">
        <v>104</v>
      </c>
      <c r="C47" s="102">
        <f t="shared" si="0"/>
        <v>0</v>
      </c>
      <c r="D47" s="103">
        <f>COUNTIFS('Questionnaire d''évaluation'!$P:$P,'Résultat global'!D$44,'Questionnaire d''évaluation'!$B:$B,'Résultat global'!$B47)</f>
        <v>0</v>
      </c>
      <c r="E47" s="103">
        <f>COUNTIFS('Questionnaire d''évaluation'!$P:$P,'Résultat global'!E$44,'Questionnaire d''évaluation'!$B:$B,'Résultat global'!B47)</f>
        <v>0</v>
      </c>
      <c r="F47" s="103">
        <f>COUNTIFS('Questionnaire d''évaluation'!$P:$P,'Résultat global'!F$44,'Questionnaire d''évaluation'!$B:$B,'Résultat global'!B47)</f>
        <v>0</v>
      </c>
      <c r="G47" s="103">
        <f>COUNTIFS('Questionnaire d''évaluation'!$P:$P,'Résultat global'!G$44,'Questionnaire d''évaluation'!$B:$B,'Résultat global'!B47)</f>
        <v>0</v>
      </c>
      <c r="H47" s="102" t="str">
        <f>IFERROR(MROUND(((D47*$D$44+E47*$E$44+F47*$F$44+G47*$G$44)/SUM(D47:G47)),0.1),"/")</f>
        <v>/</v>
      </c>
      <c r="I47" s="91"/>
      <c r="J47" s="90"/>
      <c r="K47" s="90"/>
      <c r="L47" s="90"/>
      <c r="M47" s="90"/>
      <c r="N47" s="90"/>
      <c r="O47" s="90"/>
    </row>
    <row r="48" spans="1:15" x14ac:dyDescent="0.2">
      <c r="A48" s="90"/>
      <c r="B48" s="106" t="s">
        <v>125</v>
      </c>
      <c r="C48" s="102">
        <f t="shared" si="0"/>
        <v>0</v>
      </c>
      <c r="D48" s="103">
        <f>COUNTIFS('Questionnaire d''évaluation'!$P:$P,'Résultat global'!D$44,'Questionnaire d''évaluation'!$B:$B,'Résultat global'!$B48)</f>
        <v>0</v>
      </c>
      <c r="E48" s="103">
        <f>COUNTIFS('Questionnaire d''évaluation'!$P:$P,'Résultat global'!E$44,'Questionnaire d''évaluation'!$B:$B,'Résultat global'!B48)</f>
        <v>0</v>
      </c>
      <c r="F48" s="103">
        <f>COUNTIFS('Questionnaire d''évaluation'!$P:$P,'Résultat global'!F$44,'Questionnaire d''évaluation'!$B:$B,'Résultat global'!B48)</f>
        <v>0</v>
      </c>
      <c r="G48" s="103">
        <f>COUNTIFS('Questionnaire d''évaluation'!$P:$P,'Résultat global'!G$44,'Questionnaire d''évaluation'!$B:$B,'Résultat global'!B48)</f>
        <v>0</v>
      </c>
      <c r="H48" s="102" t="str">
        <f>IFERROR(MROUND(((D48*$D$44+E48*$E$44+F48*$F$44+G48*$G$44)/SUM(D48:G48)),0.1),"/")</f>
        <v>/</v>
      </c>
      <c r="I48" s="91"/>
      <c r="J48" s="90"/>
      <c r="K48" s="90"/>
      <c r="L48" s="90"/>
      <c r="M48" s="90"/>
      <c r="N48" s="90"/>
      <c r="O48" s="90"/>
    </row>
    <row r="49" spans="1:15" x14ac:dyDescent="0.2">
      <c r="A49" s="90"/>
      <c r="B49" s="106" t="s">
        <v>147</v>
      </c>
      <c r="C49" s="107">
        <f t="shared" si="0"/>
        <v>0</v>
      </c>
      <c r="D49" s="108">
        <f>COUNTIFS('Questionnaire d''évaluation'!$P:$P,'Résultat global'!D$44,'Questionnaire d''évaluation'!$B:$B,'Résultat global'!$B49)</f>
        <v>0</v>
      </c>
      <c r="E49" s="108">
        <f>COUNTIFS('Questionnaire d''évaluation'!$P:$P,'Résultat global'!E$44,'Questionnaire d''évaluation'!$B:$B,'Résultat global'!B49)</f>
        <v>0</v>
      </c>
      <c r="F49" s="108">
        <f>COUNTIFS('Questionnaire d''évaluation'!$P:$P,'Résultat global'!F$44,'Questionnaire d''évaluation'!$B:$B,'Résultat global'!B49)</f>
        <v>0</v>
      </c>
      <c r="G49" s="108">
        <f>COUNTIFS('Questionnaire d''évaluation'!$P:$P,'Résultat global'!G$44,'Questionnaire d''évaluation'!$B:$B,'Résultat global'!B49)</f>
        <v>0</v>
      </c>
      <c r="H49" s="107" t="str">
        <f>IFERROR(MROUND(((D49*$D$44+E49*$E$44+F49*$F$44+G49*$G$44)/SUM(D49:G49)),0.1),"/")</f>
        <v>/</v>
      </c>
      <c r="I49" s="91"/>
      <c r="J49" s="90"/>
      <c r="K49" s="90"/>
      <c r="L49" s="90"/>
      <c r="M49" s="90"/>
      <c r="N49" s="90"/>
      <c r="O49" s="90"/>
    </row>
    <row r="50" spans="1:15" x14ac:dyDescent="0.2">
      <c r="A50" s="90"/>
      <c r="B50" s="90"/>
      <c r="C50" s="90"/>
      <c r="D50" s="90"/>
      <c r="E50" s="90"/>
      <c r="F50" s="90"/>
      <c r="G50" s="90"/>
      <c r="H50" s="90"/>
      <c r="I50" s="91"/>
      <c r="J50" s="90"/>
      <c r="K50" s="90"/>
      <c r="L50" s="90"/>
      <c r="M50" s="90"/>
      <c r="N50" s="90"/>
      <c r="O50" s="90"/>
    </row>
    <row r="51" spans="1:15" s="89" customFormat="1" ht="18" x14ac:dyDescent="0.25">
      <c r="A51" s="86"/>
      <c r="B51" s="87" t="s">
        <v>230</v>
      </c>
      <c r="C51" s="86"/>
      <c r="D51" s="86"/>
      <c r="E51" s="86"/>
      <c r="F51" s="86"/>
      <c r="G51" s="86"/>
      <c r="H51" s="86"/>
      <c r="I51" s="88"/>
      <c r="J51" s="86"/>
      <c r="K51" s="86"/>
      <c r="L51" s="86"/>
      <c r="M51" s="86"/>
      <c r="N51" s="86"/>
      <c r="O51" s="86"/>
    </row>
    <row r="52" spans="1:15" x14ac:dyDescent="0.2">
      <c r="A52" s="90"/>
      <c r="B52" s="90"/>
      <c r="C52" s="90"/>
      <c r="D52" s="90"/>
      <c r="E52" s="90"/>
      <c r="F52" s="90"/>
      <c r="G52" s="90"/>
      <c r="H52" s="90"/>
      <c r="I52" s="91"/>
      <c r="J52" s="90"/>
      <c r="K52" s="90"/>
      <c r="L52" s="90"/>
      <c r="M52" s="90"/>
      <c r="N52" s="90"/>
      <c r="O52" s="90"/>
    </row>
    <row r="53" spans="1:15" x14ac:dyDescent="0.2">
      <c r="A53" s="90"/>
      <c r="B53" s="90"/>
      <c r="C53" s="90"/>
      <c r="D53" s="90"/>
      <c r="E53" s="90"/>
      <c r="F53" s="90"/>
      <c r="G53" s="90"/>
      <c r="H53" s="90"/>
      <c r="I53" s="91"/>
      <c r="J53" s="90"/>
      <c r="K53" s="90"/>
      <c r="L53" s="90"/>
      <c r="M53" s="90"/>
      <c r="N53" s="90"/>
      <c r="O53" s="90"/>
    </row>
    <row r="54" spans="1:15" x14ac:dyDescent="0.2">
      <c r="A54" s="90"/>
      <c r="B54" s="90"/>
      <c r="C54" s="90"/>
      <c r="D54" s="90"/>
      <c r="E54" s="90"/>
      <c r="F54" s="90"/>
      <c r="G54" s="90"/>
      <c r="H54" s="90"/>
      <c r="I54" s="91"/>
      <c r="J54" s="90"/>
      <c r="K54" s="90"/>
      <c r="L54" s="90"/>
      <c r="M54" s="90"/>
      <c r="N54" s="90"/>
      <c r="O54" s="90"/>
    </row>
    <row r="55" spans="1:15" x14ac:dyDescent="0.2">
      <c r="A55" s="90"/>
      <c r="B55" s="90"/>
      <c r="C55" s="90"/>
      <c r="D55" s="90"/>
      <c r="E55" s="90"/>
      <c r="F55" s="90"/>
      <c r="G55" s="90"/>
      <c r="H55" s="90"/>
      <c r="I55" s="91"/>
      <c r="J55" s="90"/>
      <c r="K55" s="90"/>
      <c r="L55" s="90"/>
      <c r="M55" s="90"/>
      <c r="N55" s="90"/>
      <c r="O55" s="90"/>
    </row>
    <row r="56" spans="1:15" x14ac:dyDescent="0.2">
      <c r="A56" s="90"/>
      <c r="B56" s="90"/>
      <c r="C56" s="90"/>
      <c r="D56" s="90"/>
      <c r="E56" s="90"/>
      <c r="F56" s="90"/>
      <c r="G56" s="90"/>
      <c r="H56" s="90"/>
      <c r="I56" s="91"/>
      <c r="J56" s="90"/>
      <c r="K56" s="90"/>
      <c r="L56" s="90"/>
      <c r="M56" s="90"/>
      <c r="N56" s="90"/>
      <c r="O56" s="90"/>
    </row>
    <row r="57" spans="1:15" x14ac:dyDescent="0.2">
      <c r="A57" s="90"/>
      <c r="B57" s="90"/>
      <c r="C57" s="90"/>
      <c r="D57" s="90"/>
      <c r="E57" s="90"/>
      <c r="F57" s="90"/>
      <c r="G57" s="90"/>
      <c r="H57" s="90"/>
      <c r="I57" s="91"/>
      <c r="J57" s="90"/>
      <c r="K57" s="90"/>
      <c r="L57" s="90"/>
      <c r="M57" s="90"/>
      <c r="N57" s="90"/>
      <c r="O57" s="90"/>
    </row>
    <row r="58" spans="1:15" x14ac:dyDescent="0.2">
      <c r="A58" s="90"/>
      <c r="B58" s="90"/>
      <c r="C58" s="90"/>
      <c r="D58" s="90"/>
      <c r="E58" s="90"/>
      <c r="F58" s="90"/>
      <c r="G58" s="90"/>
      <c r="H58" s="90"/>
      <c r="I58" s="91"/>
      <c r="J58" s="90"/>
      <c r="K58" s="90"/>
      <c r="L58" s="90"/>
      <c r="M58" s="90"/>
      <c r="N58" s="90"/>
      <c r="O58" s="90"/>
    </row>
    <row r="59" spans="1:15" x14ac:dyDescent="0.2">
      <c r="A59" s="90"/>
      <c r="B59" s="90"/>
      <c r="C59" s="90"/>
      <c r="D59" s="90"/>
      <c r="E59" s="90"/>
      <c r="F59" s="90"/>
      <c r="G59" s="90"/>
      <c r="H59" s="90"/>
      <c r="I59" s="91"/>
      <c r="J59" s="90"/>
      <c r="K59" s="90"/>
      <c r="L59" s="90"/>
      <c r="M59" s="90"/>
      <c r="N59" s="90"/>
      <c r="O59" s="90"/>
    </row>
    <row r="60" spans="1:15" x14ac:dyDescent="0.2">
      <c r="A60" s="90"/>
      <c r="B60" s="90"/>
      <c r="C60" s="90"/>
      <c r="D60" s="90"/>
      <c r="E60" s="90"/>
      <c r="F60" s="90"/>
      <c r="G60" s="90"/>
      <c r="H60" s="90"/>
      <c r="I60" s="91"/>
      <c r="J60" s="90"/>
      <c r="K60" s="90"/>
      <c r="L60" s="90"/>
      <c r="M60" s="90"/>
      <c r="N60" s="90"/>
      <c r="O60" s="90"/>
    </row>
    <row r="61" spans="1:15" x14ac:dyDescent="0.2">
      <c r="A61" s="90"/>
      <c r="B61" s="90"/>
      <c r="C61" s="90"/>
      <c r="D61" s="90"/>
      <c r="E61" s="90"/>
      <c r="F61" s="90"/>
      <c r="G61" s="90"/>
      <c r="H61" s="90"/>
      <c r="I61" s="91"/>
      <c r="J61" s="90"/>
      <c r="K61" s="90"/>
      <c r="L61" s="90"/>
      <c r="M61" s="90"/>
      <c r="N61" s="90"/>
      <c r="O61" s="90"/>
    </row>
    <row r="62" spans="1:15" x14ac:dyDescent="0.2">
      <c r="A62" s="90"/>
      <c r="B62" s="90"/>
      <c r="C62" s="90"/>
      <c r="D62" s="90"/>
      <c r="E62" s="90"/>
      <c r="F62" s="90"/>
      <c r="G62" s="90"/>
      <c r="H62" s="90"/>
      <c r="I62" s="91"/>
      <c r="J62" s="90"/>
      <c r="K62" s="90"/>
      <c r="L62" s="90"/>
      <c r="M62" s="90"/>
      <c r="N62" s="90"/>
      <c r="O62" s="90"/>
    </row>
    <row r="63" spans="1:15" x14ac:dyDescent="0.2">
      <c r="A63" s="90"/>
      <c r="B63" s="90"/>
      <c r="C63" s="90"/>
      <c r="D63" s="90"/>
      <c r="E63" s="90"/>
      <c r="F63" s="90"/>
      <c r="G63" s="90"/>
      <c r="H63" s="90"/>
      <c r="I63" s="91"/>
      <c r="J63" s="90"/>
      <c r="K63" s="90"/>
      <c r="L63" s="90"/>
      <c r="M63" s="90"/>
      <c r="N63" s="90"/>
      <c r="O63" s="90"/>
    </row>
    <row r="64" spans="1:15" x14ac:dyDescent="0.2">
      <c r="A64" s="90"/>
      <c r="B64" s="90"/>
      <c r="C64" s="90"/>
      <c r="D64" s="90"/>
      <c r="E64" s="90"/>
      <c r="F64" s="90"/>
      <c r="G64" s="90"/>
      <c r="H64" s="90"/>
      <c r="I64" s="91"/>
      <c r="J64" s="90"/>
      <c r="K64" s="90"/>
      <c r="L64" s="90"/>
      <c r="M64" s="90"/>
      <c r="N64" s="90"/>
      <c r="O64" s="90"/>
    </row>
    <row r="65" spans="1:15" x14ac:dyDescent="0.2">
      <c r="A65" s="90"/>
      <c r="B65" s="90"/>
      <c r="C65" s="90"/>
      <c r="D65" s="90"/>
      <c r="E65" s="90"/>
      <c r="F65" s="90"/>
      <c r="G65" s="90"/>
      <c r="H65" s="90"/>
      <c r="I65" s="91"/>
      <c r="J65" s="90"/>
      <c r="K65" s="90"/>
      <c r="L65" s="90"/>
      <c r="M65" s="90"/>
      <c r="N65" s="90"/>
      <c r="O65" s="90"/>
    </row>
    <row r="66" spans="1:15" x14ac:dyDescent="0.2">
      <c r="A66" s="90"/>
      <c r="B66" s="90"/>
      <c r="C66" s="90"/>
      <c r="D66" s="90"/>
      <c r="E66" s="90"/>
      <c r="F66" s="90"/>
      <c r="G66" s="90"/>
      <c r="H66" s="90"/>
      <c r="I66" s="91"/>
      <c r="J66" s="90"/>
      <c r="K66" s="90"/>
      <c r="L66" s="90"/>
      <c r="M66" s="90"/>
      <c r="N66" s="90"/>
      <c r="O66" s="90"/>
    </row>
    <row r="67" spans="1:15" x14ac:dyDescent="0.2">
      <c r="A67" s="90"/>
      <c r="B67" s="90"/>
      <c r="C67" s="90"/>
      <c r="D67" s="90"/>
      <c r="E67" s="90"/>
      <c r="F67" s="90"/>
      <c r="G67" s="90"/>
      <c r="H67" s="90"/>
      <c r="I67" s="91"/>
      <c r="J67" s="90"/>
      <c r="K67" s="90"/>
      <c r="L67" s="90"/>
      <c r="M67" s="90"/>
      <c r="N67" s="90"/>
      <c r="O67" s="90"/>
    </row>
    <row r="68" spans="1:15" x14ac:dyDescent="0.2">
      <c r="A68" s="90"/>
      <c r="B68" s="90"/>
      <c r="C68" s="90"/>
      <c r="D68" s="90"/>
      <c r="E68" s="90"/>
      <c r="F68" s="90"/>
      <c r="G68" s="90"/>
      <c r="H68" s="90"/>
      <c r="I68" s="91"/>
      <c r="J68" s="90"/>
      <c r="K68" s="90"/>
      <c r="L68" s="90"/>
      <c r="M68" s="90"/>
      <c r="N68" s="90"/>
      <c r="O68" s="90"/>
    </row>
    <row r="69" spans="1:15" x14ac:dyDescent="0.2">
      <c r="A69" s="90"/>
      <c r="B69" s="90"/>
      <c r="C69" s="90"/>
      <c r="D69" s="90"/>
      <c r="E69" s="90"/>
      <c r="F69" s="90"/>
      <c r="G69" s="90"/>
      <c r="H69" s="90"/>
      <c r="I69" s="91"/>
      <c r="J69" s="90"/>
      <c r="K69" s="90"/>
      <c r="L69" s="90"/>
      <c r="M69" s="90"/>
      <c r="N69" s="90"/>
      <c r="O69" s="90"/>
    </row>
    <row r="70" spans="1:15" x14ac:dyDescent="0.2">
      <c r="A70" s="90"/>
      <c r="B70" s="90"/>
      <c r="C70" s="90"/>
      <c r="D70" s="90"/>
      <c r="E70" s="90"/>
      <c r="F70" s="90"/>
      <c r="G70" s="90"/>
      <c r="H70" s="90"/>
      <c r="I70" s="91"/>
      <c r="J70" s="90"/>
      <c r="K70" s="90"/>
      <c r="L70" s="90"/>
      <c r="M70" s="90"/>
      <c r="N70" s="90"/>
      <c r="O70" s="90"/>
    </row>
    <row r="71" spans="1:15" x14ac:dyDescent="0.2">
      <c r="A71" s="90"/>
      <c r="B71" s="90"/>
      <c r="C71" s="90"/>
      <c r="D71" s="90"/>
      <c r="E71" s="90"/>
      <c r="F71" s="90"/>
      <c r="G71" s="90"/>
      <c r="H71" s="90"/>
      <c r="I71" s="91"/>
      <c r="J71" s="90"/>
      <c r="K71" s="90"/>
      <c r="L71" s="90"/>
      <c r="M71" s="90"/>
      <c r="N71" s="90"/>
      <c r="O71" s="90"/>
    </row>
    <row r="72" spans="1:15" x14ac:dyDescent="0.2">
      <c r="A72" s="90"/>
      <c r="B72" s="90"/>
      <c r="C72" s="90"/>
      <c r="D72" s="90"/>
      <c r="E72" s="90"/>
      <c r="F72" s="90"/>
      <c r="G72" s="90"/>
      <c r="H72" s="90"/>
      <c r="I72" s="91"/>
      <c r="J72" s="90"/>
      <c r="K72" s="90"/>
      <c r="L72" s="90"/>
      <c r="M72" s="90"/>
      <c r="N72" s="90"/>
      <c r="O72" s="90"/>
    </row>
    <row r="73" spans="1:15" x14ac:dyDescent="0.2">
      <c r="A73" s="90"/>
      <c r="B73" s="90"/>
      <c r="C73" s="90"/>
      <c r="D73" s="90"/>
      <c r="E73" s="90"/>
      <c r="F73" s="90"/>
      <c r="G73" s="90"/>
      <c r="H73" s="90"/>
      <c r="I73" s="91"/>
      <c r="J73" s="90"/>
      <c r="K73" s="90"/>
      <c r="L73" s="90"/>
      <c r="M73" s="90"/>
      <c r="N73" s="90"/>
      <c r="O73" s="90"/>
    </row>
    <row r="74" spans="1:15" x14ac:dyDescent="0.2">
      <c r="A74" s="90"/>
      <c r="B74" s="90"/>
      <c r="C74" s="90"/>
      <c r="D74" s="90"/>
      <c r="E74" s="90"/>
      <c r="F74" s="90"/>
      <c r="G74" s="90"/>
      <c r="H74" s="90"/>
      <c r="I74" s="91"/>
      <c r="J74" s="90"/>
      <c r="K74" s="90"/>
      <c r="L74" s="90"/>
      <c r="M74" s="90"/>
      <c r="N74" s="90"/>
      <c r="O74" s="90"/>
    </row>
    <row r="75" spans="1:15" x14ac:dyDescent="0.2">
      <c r="A75" s="90"/>
      <c r="B75" s="90"/>
      <c r="C75" s="90"/>
      <c r="D75" s="90"/>
      <c r="E75" s="90"/>
      <c r="F75" s="90"/>
      <c r="G75" s="90"/>
      <c r="H75" s="90"/>
      <c r="I75" s="91"/>
      <c r="J75" s="90"/>
      <c r="K75" s="90"/>
      <c r="L75" s="90"/>
      <c r="M75" s="90"/>
      <c r="N75" s="90"/>
      <c r="O75" s="90"/>
    </row>
    <row r="76" spans="1:15" x14ac:dyDescent="0.2">
      <c r="A76" s="90"/>
      <c r="B76" s="90"/>
      <c r="C76" s="90"/>
      <c r="D76" s="90"/>
      <c r="E76" s="90"/>
      <c r="F76" s="90"/>
      <c r="G76" s="90"/>
      <c r="H76" s="90"/>
      <c r="I76" s="91"/>
      <c r="J76" s="90"/>
      <c r="K76" s="90"/>
      <c r="L76" s="90"/>
      <c r="M76" s="90"/>
      <c r="N76" s="90"/>
      <c r="O76" s="90"/>
    </row>
    <row r="77" spans="1:15" ht="15" thickBot="1" x14ac:dyDescent="0.25">
      <c r="A77" s="90"/>
      <c r="B77" s="90"/>
      <c r="C77" s="90"/>
      <c r="D77" s="90"/>
      <c r="E77" s="90"/>
      <c r="F77" s="90"/>
      <c r="G77" s="90"/>
      <c r="H77" s="90"/>
      <c r="I77" s="91"/>
      <c r="J77" s="90"/>
      <c r="K77" s="90"/>
      <c r="L77" s="90"/>
      <c r="M77" s="90"/>
      <c r="N77" s="90"/>
      <c r="O77" s="90"/>
    </row>
    <row r="78" spans="1:15" ht="15" thickBot="1" x14ac:dyDescent="0.25">
      <c r="A78" s="90"/>
      <c r="B78" s="109" t="s">
        <v>285</v>
      </c>
      <c r="C78" s="95" t="s">
        <v>196</v>
      </c>
      <c r="D78" s="96">
        <v>0</v>
      </c>
      <c r="E78" s="97">
        <v>1</v>
      </c>
      <c r="F78" s="98">
        <v>2</v>
      </c>
      <c r="G78" s="99">
        <v>3</v>
      </c>
      <c r="H78" s="100" t="s">
        <v>197</v>
      </c>
      <c r="I78" s="91"/>
      <c r="J78" s="90"/>
      <c r="K78" s="90"/>
      <c r="L78" s="90"/>
      <c r="M78" s="90"/>
      <c r="N78" s="90"/>
      <c r="O78" s="90"/>
    </row>
    <row r="79" spans="1:15" ht="15" thickBot="1" x14ac:dyDescent="0.25">
      <c r="A79" s="90"/>
      <c r="B79" s="101" t="s">
        <v>19</v>
      </c>
      <c r="C79" s="102">
        <f t="shared" ref="C79:C83" si="1">SUM(D79:G79)</f>
        <v>0</v>
      </c>
      <c r="D79" s="103">
        <f>COUNTIFS('Questionnaire d''évaluation'!$P:$P,'Résultat global'!D$44,'Questionnaire d''évaluation'!$F:$F,'Résultat global'!$B79,'Questionnaire d''évaluation'!$G:$G,"")+COUNTIFS('Questionnaire d''évaluation'!$P:$P,'Résultat global'!D$44,'Questionnaire d''évaluation'!$F:$F,'Résultat global'!$B79,'Questionnaire d''évaluation'!$G:$G,"&lt;&gt;")/2</f>
        <v>0</v>
      </c>
      <c r="E79" s="103">
        <f>COUNTIFS('Questionnaire d''évaluation'!$P:$P,'Résultat global'!E$44,'Questionnaire d''évaluation'!$F:$F,'Résultat global'!$B79,'Questionnaire d''évaluation'!$G:$G,"")+COUNTIFS('Questionnaire d''évaluation'!$P:$P,'Résultat global'!E$44,'Questionnaire d''évaluation'!$F:$F,'Résultat global'!$B79,'Questionnaire d''évaluation'!$G:$G,"&lt;&gt;")/2</f>
        <v>0</v>
      </c>
      <c r="F79" s="103">
        <f>COUNTIFS('Questionnaire d''évaluation'!$P:$P,'Résultat global'!F$44,'Questionnaire d''évaluation'!$F:$F,'Résultat global'!$B79,'Questionnaire d''évaluation'!$G:$G,"")+COUNTIFS('Questionnaire d''évaluation'!$P:$P,'Résultat global'!F$44,'Questionnaire d''évaluation'!$F:$F,'Résultat global'!$B79,'Questionnaire d''évaluation'!$G:$G,"&lt;&gt;")/2</f>
        <v>0</v>
      </c>
      <c r="G79" s="103">
        <f>COUNTIFS('Questionnaire d''évaluation'!$P:$P,'Résultat global'!G$44,'Questionnaire d''évaluation'!$F:$F,'Résultat global'!$B79,'Questionnaire d''évaluation'!$G:$G,"")+COUNTIFS('Questionnaire d''évaluation'!$P:$P,'Résultat global'!G$44,'Questionnaire d''évaluation'!$F:$F,'Résultat global'!$B79,'Questionnaire d''évaluation'!$G:$G,"&lt;&gt;")/2</f>
        <v>0</v>
      </c>
      <c r="H79" s="104" t="str">
        <f>IFERROR(MROUND(((D79*$D$44+E79*$E$44+F79*$F$44+G79*$G$44)/SUM(D79:G79)),0.1),"/")</f>
        <v>/</v>
      </c>
      <c r="I79" s="91"/>
      <c r="J79" s="90"/>
      <c r="K79" s="90"/>
      <c r="L79" s="90"/>
      <c r="M79" s="90"/>
      <c r="N79" s="90"/>
      <c r="O79" s="90"/>
    </row>
    <row r="80" spans="1:15" ht="26.25" thickBot="1" x14ac:dyDescent="0.25">
      <c r="A80" s="90"/>
      <c r="B80" s="101" t="s">
        <v>231</v>
      </c>
      <c r="C80" s="102">
        <f t="shared" si="1"/>
        <v>0</v>
      </c>
      <c r="D80" s="103">
        <f>COUNTIFS('Questionnaire d''évaluation'!$P:$P,'Résultat global'!D$44,'Questionnaire d''évaluation'!$G:$G,'Résultat global'!$B80,'Questionnaire d''évaluation'!$F:$F,"")+COUNTIFS('Questionnaire d''évaluation'!$P:$P,'Résultat global'!D$44,'Questionnaire d''évaluation'!$G:$G,'Résultat global'!$B80,'Questionnaire d''évaluation'!$F:$F,"&lt;&gt;")/2</f>
        <v>0</v>
      </c>
      <c r="E80" s="103">
        <f>COUNTIFS('Questionnaire d''évaluation'!$P:$P,'Résultat global'!E$44,'Questionnaire d''évaluation'!$G:$G,'Résultat global'!$B80,'Questionnaire d''évaluation'!$F:$F,"")+COUNTIFS('Questionnaire d''évaluation'!$P:$P,'Résultat global'!E$44,'Questionnaire d''évaluation'!$G:$G,'Résultat global'!$B80,'Questionnaire d''évaluation'!$F:$F,"&lt;&gt;")/2</f>
        <v>0</v>
      </c>
      <c r="F80" s="103">
        <f>COUNTIFS('Questionnaire d''évaluation'!$P:$P,'Résultat global'!F$44,'Questionnaire d''évaluation'!$G:$G,'Résultat global'!$B80,'Questionnaire d''évaluation'!$F:$F,"")+COUNTIFS('Questionnaire d''évaluation'!$P:$P,'Résultat global'!F$44,'Questionnaire d''évaluation'!$G:$G,'Résultat global'!$B80,'Questionnaire d''évaluation'!$F:$F,"&lt;&gt;")/2</f>
        <v>0</v>
      </c>
      <c r="G80" s="103">
        <f>COUNTIFS('Questionnaire d''évaluation'!$P:$P,'Résultat global'!G$44,'Questionnaire d''évaluation'!$G:$G,'Résultat global'!$B80,'Questionnaire d''évaluation'!$F:$F,"")+COUNTIFS('Questionnaire d''évaluation'!$P:$P,'Résultat global'!G$44,'Questionnaire d''évaluation'!$G:$G,'Résultat global'!$B80,'Questionnaire d''évaluation'!$F:$F,"&lt;&gt;")/2</f>
        <v>0</v>
      </c>
      <c r="H80" s="102" t="str">
        <f>IFERROR(MROUND(((D80*$D$44+E80*$E$44+F80*$F$44+G80*$G$44)/SUM(D80:G80)),0.1),"/")</f>
        <v>/</v>
      </c>
      <c r="I80" s="91"/>
      <c r="J80" s="90"/>
      <c r="K80" s="90"/>
      <c r="L80" s="90"/>
      <c r="M80" s="90"/>
      <c r="N80" s="90"/>
      <c r="O80" s="90"/>
    </row>
    <row r="81" spans="1:15" ht="26.25" thickBot="1" x14ac:dyDescent="0.25">
      <c r="A81" s="90"/>
      <c r="B81" s="106" t="s">
        <v>232</v>
      </c>
      <c r="C81" s="102">
        <f t="shared" si="1"/>
        <v>0</v>
      </c>
      <c r="D81" s="103">
        <f>COUNTIFS('Questionnaire d''évaluation'!$P:$P,'Résultat global'!D$44,'Questionnaire d''évaluation'!$G:$G,'Résultat global'!$B81,'Questionnaire d''évaluation'!$F:$F,"")+COUNTIFS('Questionnaire d''évaluation'!$P:$P,'Résultat global'!D$44,'Questionnaire d''évaluation'!$G:$G,'Résultat global'!$B81,'Questionnaire d''évaluation'!$F:$F,"&lt;&gt;")/2</f>
        <v>0</v>
      </c>
      <c r="E81" s="103">
        <f>COUNTIFS('Questionnaire d''évaluation'!$P:$P,'Résultat global'!E$44,'Questionnaire d''évaluation'!$G:$G,'Résultat global'!$B81,'Questionnaire d''évaluation'!$F:$F,"")+COUNTIFS('Questionnaire d''évaluation'!$P:$P,'Résultat global'!E$44,'Questionnaire d''évaluation'!$G:$G,'Résultat global'!$B81,'Questionnaire d''évaluation'!$F:$F,"&lt;&gt;")/2</f>
        <v>0</v>
      </c>
      <c r="F81" s="103">
        <f>COUNTIFS('Questionnaire d''évaluation'!$P:$P,'Résultat global'!F$44,'Questionnaire d''évaluation'!$G:$G,'Résultat global'!$B81,'Questionnaire d''évaluation'!$F:$F,"")+COUNTIFS('Questionnaire d''évaluation'!$P:$P,'Résultat global'!F$44,'Questionnaire d''évaluation'!$G:$G,'Résultat global'!$B81,'Questionnaire d''évaluation'!$F:$F,"&lt;&gt;")/2</f>
        <v>0</v>
      </c>
      <c r="G81" s="103">
        <f>COUNTIFS('Questionnaire d''évaluation'!$P:$P,'Résultat global'!G$44,'Questionnaire d''évaluation'!$G:$G,'Résultat global'!$B81,'Questionnaire d''évaluation'!$F:$F,"")+COUNTIFS('Questionnaire d''évaluation'!$P:$P,'Résultat global'!G$44,'Questionnaire d''évaluation'!$G:$G,'Résultat global'!$B81,'Questionnaire d''évaluation'!$F:$F,"&lt;&gt;")/2</f>
        <v>0</v>
      </c>
      <c r="H81" s="102" t="str">
        <f>IFERROR(MROUND(((D81*$D$44+E81*$E$44+F81*$F$44+G81*$G$44)/SUM(D81:G81)),0.1),"/")</f>
        <v>/</v>
      </c>
      <c r="I81" s="91"/>
      <c r="J81" s="90"/>
      <c r="K81" s="90"/>
      <c r="L81" s="90"/>
      <c r="M81" s="90"/>
      <c r="N81" s="90"/>
      <c r="O81" s="90"/>
    </row>
    <row r="82" spans="1:15" ht="39" thickBot="1" x14ac:dyDescent="0.25">
      <c r="A82" s="90"/>
      <c r="B82" s="106" t="s">
        <v>233</v>
      </c>
      <c r="C82" s="102">
        <f t="shared" si="1"/>
        <v>0</v>
      </c>
      <c r="D82" s="103">
        <f>COUNTIFS('Questionnaire d''évaluation'!$P:$P,'Résultat global'!D$44,'Questionnaire d''évaluation'!$G:$G,'Résultat global'!$B82,'Questionnaire d''évaluation'!$F:$F,"")+COUNTIFS('Questionnaire d''évaluation'!$P:$P,'Résultat global'!D$44,'Questionnaire d''évaluation'!$G:$G,'Résultat global'!$B82,'Questionnaire d''évaluation'!$F:$F,"&lt;&gt;")/2</f>
        <v>0</v>
      </c>
      <c r="E82" s="103">
        <f>COUNTIFS('Questionnaire d''évaluation'!$P:$P,'Résultat global'!E$44,'Questionnaire d''évaluation'!$G:$G,'Résultat global'!$B82,'Questionnaire d''évaluation'!$F:$F,"")+COUNTIFS('Questionnaire d''évaluation'!$P:$P,'Résultat global'!E$44,'Questionnaire d''évaluation'!$G:$G,'Résultat global'!$B82,'Questionnaire d''évaluation'!$F:$F,"&lt;&gt;")/2</f>
        <v>0</v>
      </c>
      <c r="F82" s="103">
        <f>COUNTIFS('Questionnaire d''évaluation'!$P:$P,'Résultat global'!F$44,'Questionnaire d''évaluation'!$G:$G,'Résultat global'!$B82,'Questionnaire d''évaluation'!$F:$F,"")+COUNTIFS('Questionnaire d''évaluation'!$P:$P,'Résultat global'!F$44,'Questionnaire d''évaluation'!$G:$G,'Résultat global'!$B82,'Questionnaire d''évaluation'!$F:$F,"&lt;&gt;")/2</f>
        <v>0</v>
      </c>
      <c r="G82" s="103">
        <f>COUNTIFS('Questionnaire d''évaluation'!$P:$P,'Résultat global'!G$44,'Questionnaire d''évaluation'!$G:$G,'Résultat global'!$B82,'Questionnaire d''évaluation'!$F:$F,"")+COUNTIFS('Questionnaire d''évaluation'!$P:$P,'Résultat global'!G$44,'Questionnaire d''évaluation'!$G:$G,'Résultat global'!$B82,'Questionnaire d''évaluation'!$F:$F,"&lt;&gt;")/2</f>
        <v>0</v>
      </c>
      <c r="H82" s="102" t="str">
        <f>IFERROR(MROUND(((D82*$D$44+E82*$E$44+F82*$F$44+G82*$G$44)/SUM(D82:G82)),0.1),"/")</f>
        <v>/</v>
      </c>
      <c r="I82" s="91"/>
      <c r="J82" s="90"/>
      <c r="K82" s="90"/>
      <c r="L82" s="90"/>
      <c r="M82" s="90"/>
      <c r="N82" s="90"/>
      <c r="O82" s="90"/>
    </row>
    <row r="83" spans="1:15" ht="26.25" thickBot="1" x14ac:dyDescent="0.25">
      <c r="A83" s="90"/>
      <c r="B83" s="106" t="s">
        <v>234</v>
      </c>
      <c r="C83" s="107">
        <f t="shared" si="1"/>
        <v>0</v>
      </c>
      <c r="D83" s="108">
        <f>COUNTIFS('Questionnaire d''évaluation'!$P:$P,'Résultat global'!D$44,'Questionnaire d''évaluation'!$G:$G,'Résultat global'!$B83,'Questionnaire d''évaluation'!$F:$F,"")+COUNTIFS('Questionnaire d''évaluation'!$P:$P,'Résultat global'!D$44,'Questionnaire d''évaluation'!$G:$G,'Résultat global'!$B83,'Questionnaire d''évaluation'!$F:$F,"&lt;&gt;")/2</f>
        <v>0</v>
      </c>
      <c r="E83" s="108">
        <f>COUNTIFS('Questionnaire d''évaluation'!$P:$P,'Résultat global'!E$44,'Questionnaire d''évaluation'!$G:$G,'Résultat global'!$B83,'Questionnaire d''évaluation'!$F:$F,"")+COUNTIFS('Questionnaire d''évaluation'!$P:$P,'Résultat global'!E$44,'Questionnaire d''évaluation'!$G:$G,'Résultat global'!$B83,'Questionnaire d''évaluation'!$F:$F,"&lt;&gt;")/2</f>
        <v>0</v>
      </c>
      <c r="F83" s="108">
        <f>COUNTIFS('Questionnaire d''évaluation'!$P:$P,'Résultat global'!F$44,'Questionnaire d''évaluation'!$G:$G,'Résultat global'!$B83,'Questionnaire d''évaluation'!$F:$F,"")+COUNTIFS('Questionnaire d''évaluation'!$P:$P,'Résultat global'!F$44,'Questionnaire d''évaluation'!$G:$G,'Résultat global'!$B83,'Questionnaire d''évaluation'!$F:$F,"&lt;&gt;")/2</f>
        <v>0</v>
      </c>
      <c r="G83" s="108">
        <f>COUNTIFS('Questionnaire d''évaluation'!$P:$P,'Résultat global'!G$44,'Questionnaire d''évaluation'!$G:$G,'Résultat global'!$B83,'Questionnaire d''évaluation'!$F:$F,"")+COUNTIFS('Questionnaire d''évaluation'!$P:$P,'Résultat global'!G$44,'Questionnaire d''évaluation'!$G:$G,'Résultat global'!$B83,'Questionnaire d''évaluation'!$F:$F,"&lt;&gt;")/2</f>
        <v>0</v>
      </c>
      <c r="H83" s="107" t="str">
        <f>IFERROR(MROUND(((D83*$D$44+E83*$E$44+F83*$F$44+G83*$G$44)/SUM(D83:G83)),0.1),"/")</f>
        <v>/</v>
      </c>
      <c r="I83" s="91"/>
      <c r="J83" s="90"/>
      <c r="K83" s="90"/>
      <c r="L83" s="90"/>
      <c r="M83" s="90"/>
      <c r="N83" s="90"/>
      <c r="O83" s="90"/>
    </row>
    <row r="84" spans="1:15" x14ac:dyDescent="0.2">
      <c r="A84" s="90"/>
      <c r="B84" s="90"/>
      <c r="C84" s="90"/>
      <c r="D84" s="90"/>
      <c r="E84" s="90"/>
      <c r="F84" s="90"/>
      <c r="G84" s="90"/>
      <c r="H84" s="90"/>
      <c r="I84" s="91"/>
      <c r="J84" s="90"/>
      <c r="K84" s="90"/>
      <c r="L84" s="90"/>
      <c r="M84" s="90"/>
      <c r="N84" s="90"/>
      <c r="O84" s="90"/>
    </row>
    <row r="85" spans="1:15" s="89" customFormat="1" ht="18" x14ac:dyDescent="0.25">
      <c r="A85" s="86"/>
      <c r="B85" s="87" t="s">
        <v>193</v>
      </c>
      <c r="C85" s="86"/>
      <c r="D85" s="86"/>
      <c r="E85" s="86"/>
      <c r="F85" s="86"/>
      <c r="G85" s="86"/>
      <c r="H85" s="86"/>
      <c r="I85" s="88"/>
      <c r="J85" s="86"/>
      <c r="K85" s="86"/>
      <c r="L85" s="86"/>
      <c r="M85" s="86"/>
      <c r="N85" s="86"/>
      <c r="O85" s="86"/>
    </row>
    <row r="86" spans="1:15" x14ac:dyDescent="0.2">
      <c r="A86" s="90"/>
      <c r="B86" s="90"/>
      <c r="C86" s="90"/>
      <c r="D86" s="90"/>
      <c r="E86" s="90"/>
      <c r="F86" s="90"/>
      <c r="G86" s="90"/>
      <c r="H86" s="90"/>
      <c r="I86" s="91"/>
      <c r="J86" s="90"/>
      <c r="K86" s="90"/>
      <c r="L86" s="90"/>
      <c r="M86" s="90"/>
      <c r="N86" s="90"/>
      <c r="O86" s="90"/>
    </row>
    <row r="87" spans="1:15" x14ac:dyDescent="0.2">
      <c r="A87" s="90"/>
      <c r="B87" s="90"/>
      <c r="C87" s="90"/>
      <c r="D87" s="90"/>
      <c r="E87" s="90"/>
      <c r="F87" s="90"/>
      <c r="G87" s="90"/>
      <c r="H87" s="90"/>
      <c r="I87" s="91"/>
      <c r="J87" s="90"/>
      <c r="K87" s="90"/>
      <c r="L87" s="90"/>
      <c r="M87" s="90"/>
      <c r="N87" s="90"/>
      <c r="O87" s="90"/>
    </row>
    <row r="88" spans="1:15" x14ac:dyDescent="0.2">
      <c r="A88" s="90"/>
      <c r="B88" s="90"/>
      <c r="C88" s="90"/>
      <c r="D88" s="90"/>
      <c r="E88" s="90"/>
      <c r="F88" s="90"/>
      <c r="G88" s="90"/>
      <c r="H88" s="90"/>
      <c r="I88" s="91"/>
      <c r="J88" s="90"/>
      <c r="K88" s="90"/>
      <c r="L88" s="90"/>
      <c r="M88" s="90"/>
      <c r="N88" s="90"/>
      <c r="O88" s="90"/>
    </row>
    <row r="89" spans="1:15" x14ac:dyDescent="0.2">
      <c r="A89" s="90"/>
      <c r="B89" s="90"/>
      <c r="C89" s="90"/>
      <c r="D89" s="90"/>
      <c r="E89" s="90"/>
      <c r="F89" s="90"/>
      <c r="G89" s="90"/>
      <c r="H89" s="90"/>
      <c r="I89" s="91"/>
      <c r="J89" s="90"/>
      <c r="K89" s="90"/>
      <c r="L89" s="90"/>
      <c r="M89" s="90"/>
      <c r="N89" s="90"/>
      <c r="O89" s="90"/>
    </row>
    <row r="90" spans="1:15" x14ac:dyDescent="0.2">
      <c r="A90" s="90"/>
      <c r="B90" s="90"/>
      <c r="C90" s="90"/>
      <c r="D90" s="90"/>
      <c r="E90" s="90"/>
      <c r="F90" s="90"/>
      <c r="G90" s="90"/>
      <c r="H90" s="90"/>
      <c r="I90" s="91"/>
      <c r="J90" s="90"/>
      <c r="K90" s="90"/>
      <c r="L90" s="90"/>
      <c r="M90" s="90"/>
      <c r="N90" s="90"/>
      <c r="O90" s="90"/>
    </row>
    <row r="91" spans="1:15" x14ac:dyDescent="0.2">
      <c r="A91" s="90"/>
      <c r="B91" s="90"/>
      <c r="C91" s="90"/>
      <c r="D91" s="90"/>
      <c r="E91" s="90"/>
      <c r="F91" s="90"/>
      <c r="G91" s="90"/>
      <c r="H91" s="90"/>
      <c r="I91" s="91"/>
      <c r="J91" s="90"/>
      <c r="K91" s="90"/>
      <c r="L91" s="90"/>
      <c r="M91" s="90"/>
      <c r="N91" s="90"/>
      <c r="O91" s="90"/>
    </row>
    <row r="92" spans="1:15" x14ac:dyDescent="0.2">
      <c r="A92" s="90"/>
      <c r="B92" s="90"/>
      <c r="C92" s="90"/>
      <c r="D92" s="90"/>
      <c r="E92" s="90"/>
      <c r="F92" s="90"/>
      <c r="G92" s="90"/>
      <c r="H92" s="90"/>
      <c r="I92" s="91"/>
      <c r="J92" s="90"/>
      <c r="K92" s="90"/>
      <c r="L92" s="90"/>
      <c r="M92" s="90"/>
      <c r="N92" s="90"/>
      <c r="O92" s="90"/>
    </row>
    <row r="93" spans="1:15" x14ac:dyDescent="0.2">
      <c r="A93" s="90"/>
      <c r="B93" s="90"/>
      <c r="C93" s="90"/>
      <c r="D93" s="90"/>
      <c r="E93" s="90"/>
      <c r="F93" s="90"/>
      <c r="G93" s="90"/>
      <c r="H93" s="90"/>
      <c r="I93" s="91"/>
      <c r="J93" s="90"/>
      <c r="K93" s="90"/>
      <c r="L93" s="90"/>
      <c r="M93" s="90"/>
      <c r="N93" s="90"/>
      <c r="O93" s="90"/>
    </row>
    <row r="94" spans="1:15" x14ac:dyDescent="0.2">
      <c r="A94" s="90"/>
      <c r="B94" s="90"/>
      <c r="C94" s="90"/>
      <c r="D94" s="90"/>
      <c r="E94" s="90"/>
      <c r="F94" s="90"/>
      <c r="G94" s="90"/>
      <c r="H94" s="90"/>
      <c r="I94" s="91"/>
      <c r="J94" s="90"/>
      <c r="K94" s="90"/>
      <c r="L94" s="90"/>
      <c r="M94" s="90"/>
      <c r="N94" s="90"/>
      <c r="O94" s="90"/>
    </row>
    <row r="95" spans="1:15" x14ac:dyDescent="0.2">
      <c r="A95" s="90"/>
      <c r="B95" s="90"/>
      <c r="C95" s="90"/>
      <c r="D95" s="90"/>
      <c r="E95" s="90"/>
      <c r="F95" s="90"/>
      <c r="G95" s="90"/>
      <c r="H95" s="90"/>
      <c r="I95" s="91"/>
      <c r="J95" s="90"/>
      <c r="K95" s="90"/>
      <c r="L95" s="90"/>
      <c r="M95" s="90"/>
      <c r="N95" s="90"/>
      <c r="O95" s="90"/>
    </row>
    <row r="96" spans="1:15" x14ac:dyDescent="0.2">
      <c r="A96" s="90"/>
      <c r="B96" s="90"/>
      <c r="C96" s="90"/>
      <c r="D96" s="90"/>
      <c r="E96" s="90"/>
      <c r="F96" s="90"/>
      <c r="G96" s="90"/>
      <c r="H96" s="90"/>
      <c r="I96" s="91"/>
      <c r="J96" s="90"/>
      <c r="K96" s="90"/>
      <c r="L96" s="90"/>
      <c r="M96" s="90"/>
      <c r="N96" s="90"/>
      <c r="O96" s="90"/>
    </row>
    <row r="97" spans="1:15" x14ac:dyDescent="0.2">
      <c r="A97" s="90"/>
      <c r="B97" s="90"/>
      <c r="C97" s="90"/>
      <c r="D97" s="90"/>
      <c r="E97" s="90"/>
      <c r="F97" s="90"/>
      <c r="G97" s="90"/>
      <c r="H97" s="90"/>
      <c r="I97" s="91"/>
      <c r="J97" s="90"/>
      <c r="K97" s="90"/>
      <c r="L97" s="90"/>
      <c r="M97" s="90"/>
      <c r="N97" s="90"/>
      <c r="O97" s="90"/>
    </row>
    <row r="98" spans="1:15" x14ac:dyDescent="0.2">
      <c r="A98" s="90"/>
      <c r="B98" s="90"/>
      <c r="C98" s="90"/>
      <c r="D98" s="90"/>
      <c r="E98" s="90"/>
      <c r="F98" s="90"/>
      <c r="G98" s="90"/>
      <c r="H98" s="90"/>
      <c r="I98" s="91"/>
      <c r="J98" s="90"/>
      <c r="K98" s="90"/>
      <c r="L98" s="90"/>
      <c r="M98" s="90"/>
      <c r="N98" s="90"/>
      <c r="O98" s="90"/>
    </row>
    <row r="99" spans="1:15" x14ac:dyDescent="0.2">
      <c r="A99" s="90"/>
      <c r="B99" s="90"/>
      <c r="C99" s="90"/>
      <c r="D99" s="90"/>
      <c r="E99" s="90"/>
      <c r="F99" s="90"/>
      <c r="G99" s="90"/>
      <c r="H99" s="90"/>
      <c r="I99" s="91"/>
      <c r="J99" s="90"/>
      <c r="K99" s="90"/>
      <c r="L99" s="90"/>
      <c r="M99" s="90"/>
      <c r="N99" s="90"/>
      <c r="O99" s="90"/>
    </row>
    <row r="100" spans="1:15" x14ac:dyDescent="0.2">
      <c r="A100" s="90"/>
      <c r="B100" s="90"/>
      <c r="C100" s="90"/>
      <c r="D100" s="90"/>
      <c r="E100" s="90"/>
      <c r="F100" s="90"/>
      <c r="G100" s="90"/>
      <c r="H100" s="90"/>
      <c r="I100" s="91"/>
      <c r="J100" s="90"/>
      <c r="K100" s="90"/>
      <c r="L100" s="90"/>
      <c r="M100" s="90"/>
      <c r="N100" s="90"/>
      <c r="O100" s="90"/>
    </row>
    <row r="101" spans="1:15" x14ac:dyDescent="0.2">
      <c r="A101" s="90"/>
      <c r="B101" s="90"/>
      <c r="C101" s="90"/>
      <c r="D101" s="90"/>
      <c r="E101" s="90"/>
      <c r="F101" s="90"/>
      <c r="G101" s="90"/>
      <c r="H101" s="90"/>
      <c r="I101" s="91"/>
      <c r="J101" s="90"/>
      <c r="K101" s="90"/>
      <c r="L101" s="90"/>
      <c r="M101" s="90"/>
      <c r="N101" s="90"/>
      <c r="O101" s="90"/>
    </row>
    <row r="102" spans="1:15" x14ac:dyDescent="0.2">
      <c r="A102" s="90"/>
      <c r="B102" s="90"/>
      <c r="C102" s="90"/>
      <c r="D102" s="90"/>
      <c r="E102" s="90"/>
      <c r="F102" s="90"/>
      <c r="G102" s="90"/>
      <c r="H102" s="90"/>
      <c r="I102" s="91"/>
      <c r="J102" s="90"/>
      <c r="K102" s="90"/>
      <c r="L102" s="90"/>
      <c r="M102" s="90"/>
      <c r="N102" s="90"/>
      <c r="O102" s="90"/>
    </row>
    <row r="103" spans="1:15" x14ac:dyDescent="0.2">
      <c r="A103" s="90"/>
      <c r="B103" s="90"/>
      <c r="C103" s="90"/>
      <c r="D103" s="90"/>
      <c r="E103" s="90"/>
      <c r="F103" s="90"/>
      <c r="G103" s="90"/>
      <c r="H103" s="90"/>
      <c r="I103" s="91"/>
      <c r="J103" s="90"/>
      <c r="K103" s="90"/>
      <c r="L103" s="90"/>
      <c r="M103" s="90"/>
      <c r="N103" s="90"/>
      <c r="O103" s="90"/>
    </row>
    <row r="104" spans="1:15" x14ac:dyDescent="0.2">
      <c r="A104" s="90"/>
      <c r="B104" s="90"/>
      <c r="C104" s="90"/>
      <c r="D104" s="90"/>
      <c r="E104" s="90"/>
      <c r="F104" s="90"/>
      <c r="G104" s="90"/>
      <c r="H104" s="90"/>
      <c r="I104" s="91"/>
      <c r="J104" s="90"/>
      <c r="K104" s="90"/>
      <c r="L104" s="90"/>
      <c r="M104" s="90"/>
      <c r="N104" s="90"/>
      <c r="O104" s="90"/>
    </row>
    <row r="105" spans="1:15" x14ac:dyDescent="0.2">
      <c r="A105" s="90"/>
      <c r="B105" s="90"/>
      <c r="C105" s="90"/>
      <c r="D105" s="90"/>
      <c r="E105" s="90"/>
      <c r="F105" s="90"/>
      <c r="G105" s="90"/>
      <c r="H105" s="90"/>
      <c r="I105" s="91"/>
      <c r="J105" s="90"/>
      <c r="K105" s="90"/>
      <c r="L105" s="90"/>
      <c r="M105" s="90"/>
      <c r="N105" s="90"/>
      <c r="O105" s="90"/>
    </row>
    <row r="106" spans="1:15" x14ac:dyDescent="0.2">
      <c r="A106" s="90"/>
      <c r="B106" s="90"/>
      <c r="C106" s="90"/>
      <c r="D106" s="90"/>
      <c r="E106" s="90"/>
      <c r="F106" s="90"/>
      <c r="G106" s="90"/>
      <c r="H106" s="90"/>
      <c r="I106" s="91"/>
      <c r="J106" s="90"/>
      <c r="K106" s="90"/>
      <c r="L106" s="90"/>
      <c r="M106" s="90"/>
      <c r="N106" s="90"/>
      <c r="O106" s="90"/>
    </row>
    <row r="107" spans="1:15" x14ac:dyDescent="0.2">
      <c r="A107" s="90"/>
      <c r="B107" s="90"/>
      <c r="C107" s="90"/>
      <c r="D107" s="90"/>
      <c r="E107" s="90"/>
      <c r="F107" s="90"/>
      <c r="G107" s="90"/>
      <c r="H107" s="90"/>
      <c r="I107" s="91"/>
      <c r="J107" s="90"/>
      <c r="K107" s="90"/>
      <c r="L107" s="90"/>
      <c r="M107" s="90"/>
      <c r="N107" s="90"/>
      <c r="O107" s="90"/>
    </row>
    <row r="108" spans="1:15" x14ac:dyDescent="0.2">
      <c r="A108" s="90"/>
      <c r="B108" s="90"/>
      <c r="C108" s="90"/>
      <c r="D108" s="90"/>
      <c r="E108" s="90"/>
      <c r="F108" s="90"/>
      <c r="G108" s="90"/>
      <c r="H108" s="90"/>
      <c r="I108" s="91"/>
      <c r="J108" s="90"/>
      <c r="K108" s="90"/>
      <c r="L108" s="90"/>
      <c r="M108" s="90"/>
      <c r="N108" s="90"/>
      <c r="O108" s="90"/>
    </row>
    <row r="109" spans="1:15" x14ac:dyDescent="0.2">
      <c r="A109" s="90"/>
      <c r="B109" s="90"/>
      <c r="C109" s="90"/>
      <c r="D109" s="90"/>
      <c r="E109" s="90"/>
      <c r="F109" s="90"/>
      <c r="G109" s="90"/>
      <c r="H109" s="90"/>
      <c r="I109" s="91"/>
      <c r="J109" s="90"/>
      <c r="K109" s="90"/>
      <c r="L109" s="90"/>
      <c r="M109" s="90"/>
      <c r="N109" s="90"/>
      <c r="O109" s="90"/>
    </row>
    <row r="110" spans="1:15" x14ac:dyDescent="0.2">
      <c r="A110" s="90"/>
      <c r="B110" s="90"/>
      <c r="C110" s="90"/>
      <c r="D110" s="90"/>
      <c r="E110" s="90"/>
      <c r="F110" s="90"/>
      <c r="G110" s="90"/>
      <c r="H110" s="90"/>
      <c r="I110" s="91"/>
      <c r="J110" s="90"/>
      <c r="K110" s="90"/>
      <c r="L110" s="90"/>
      <c r="M110" s="90"/>
      <c r="N110" s="90"/>
      <c r="O110" s="90"/>
    </row>
    <row r="111" spans="1:15" x14ac:dyDescent="0.2">
      <c r="A111" s="90"/>
      <c r="B111" s="90"/>
      <c r="C111" s="90"/>
      <c r="D111" s="90"/>
      <c r="E111" s="90"/>
      <c r="F111" s="90"/>
      <c r="G111" s="90"/>
      <c r="H111" s="90"/>
      <c r="I111" s="91"/>
      <c r="J111" s="90"/>
      <c r="K111" s="90"/>
      <c r="L111" s="90"/>
      <c r="M111" s="90"/>
      <c r="N111" s="90"/>
      <c r="O111" s="90"/>
    </row>
    <row r="112" spans="1:15" x14ac:dyDescent="0.2">
      <c r="A112" s="90"/>
      <c r="B112" s="90"/>
      <c r="C112" s="90"/>
      <c r="D112" s="90"/>
      <c r="E112" s="90"/>
      <c r="F112" s="90"/>
      <c r="G112" s="90"/>
      <c r="H112" s="90"/>
      <c r="I112" s="91"/>
      <c r="J112" s="90"/>
      <c r="K112" s="90"/>
      <c r="L112" s="90"/>
      <c r="M112" s="90"/>
      <c r="N112" s="90"/>
      <c r="O112" s="90"/>
    </row>
    <row r="113" spans="1:15" x14ac:dyDescent="0.2">
      <c r="A113" s="90"/>
      <c r="B113" s="90"/>
      <c r="C113" s="90"/>
      <c r="D113" s="90"/>
      <c r="E113" s="90"/>
      <c r="F113" s="90"/>
      <c r="G113" s="90"/>
      <c r="H113" s="90"/>
      <c r="I113" s="91"/>
      <c r="J113" s="90"/>
      <c r="K113" s="90"/>
      <c r="L113" s="90"/>
      <c r="M113" s="90"/>
      <c r="N113" s="90"/>
      <c r="O113" s="90"/>
    </row>
    <row r="114" spans="1:15" ht="24.6" customHeight="1" thickBot="1" x14ac:dyDescent="0.25">
      <c r="A114" s="90"/>
      <c r="B114" s="110"/>
      <c r="C114" s="111" t="s">
        <v>197</v>
      </c>
      <c r="D114" s="112" t="s">
        <v>198</v>
      </c>
      <c r="E114" s="113"/>
      <c r="F114" s="113"/>
      <c r="G114" s="113"/>
      <c r="H114" s="114"/>
      <c r="I114" s="115"/>
      <c r="J114" s="116"/>
      <c r="K114" s="116"/>
      <c r="L114" s="116"/>
      <c r="M114" s="116"/>
      <c r="N114" s="117"/>
      <c r="O114" s="90"/>
    </row>
    <row r="115" spans="1:15" ht="69.95" customHeight="1" x14ac:dyDescent="0.2">
      <c r="A115" s="118" t="s">
        <v>199</v>
      </c>
      <c r="B115" s="119" t="s">
        <v>148</v>
      </c>
      <c r="C115" s="120" t="str">
        <f>IFERROR(MROUND((AVERAGEIFS('Questionnaire d''évaluation'!P:P,'Questionnaire d''évaluation'!D:D,B115)),0.1),"/")</f>
        <v>/</v>
      </c>
      <c r="D115" s="121" t="e">
        <f t="array" ref="D115">_xlfn.IFS(C115&lt;=1.5,Données!G$20,C115&lt;2.5,Données!G$21,C115&lt;=3,Données!G$22)</f>
        <v>#N/A</v>
      </c>
      <c r="E115" s="122"/>
      <c r="F115" s="122"/>
      <c r="G115" s="122"/>
      <c r="H115" s="122"/>
      <c r="I115" s="122"/>
      <c r="J115" s="122"/>
      <c r="K115" s="122"/>
      <c r="L115" s="122"/>
      <c r="M115" s="122"/>
      <c r="N115" s="123"/>
      <c r="O115" s="90"/>
    </row>
    <row r="116" spans="1:15" ht="69.95" customHeight="1" x14ac:dyDescent="0.2">
      <c r="A116" s="118" t="s">
        <v>200</v>
      </c>
      <c r="B116" s="124" t="s">
        <v>74</v>
      </c>
      <c r="C116" s="125" t="str">
        <f>IFERROR(MROUND((AVERAGEIFS('Questionnaire d''évaluation'!P:P,'Questionnaire d''évaluation'!D:D,B116)),0.1),"/")</f>
        <v>/</v>
      </c>
      <c r="D116" s="126" t="e">
        <f t="array" ref="D116">_xlfn.IFS(C116&lt;=1.5,Données!G$20,C116&lt;2.5,Données!G$21,C116&lt;=3,Données!G$22)</f>
        <v>#N/A</v>
      </c>
      <c r="E116" s="127"/>
      <c r="F116" s="127"/>
      <c r="G116" s="127"/>
      <c r="H116" s="127"/>
      <c r="I116" s="127"/>
      <c r="J116" s="127"/>
      <c r="K116" s="127"/>
      <c r="L116" s="127"/>
      <c r="M116" s="127"/>
      <c r="N116" s="128"/>
      <c r="O116" s="90"/>
    </row>
    <row r="117" spans="1:15" ht="69.95" customHeight="1" x14ac:dyDescent="0.2">
      <c r="A117" s="118" t="s">
        <v>201</v>
      </c>
      <c r="B117" s="124" t="s">
        <v>108</v>
      </c>
      <c r="C117" s="125" t="str">
        <f>IFERROR(MROUND((AVERAGEIFS('Questionnaire d''évaluation'!P:P,'Questionnaire d''évaluation'!D:D,B117)),0.1),"/")</f>
        <v>/</v>
      </c>
      <c r="D117" s="126" t="e">
        <f t="array" ref="D117">_xlfn.IFS(C117&lt;=1.5,Données!G$20,C117&lt;2.5,Données!G$21,C117&lt;=3,Données!G$22)</f>
        <v>#N/A</v>
      </c>
      <c r="E117" s="127"/>
      <c r="F117" s="127"/>
      <c r="G117" s="127"/>
      <c r="H117" s="127"/>
      <c r="I117" s="127"/>
      <c r="J117" s="127"/>
      <c r="K117" s="127"/>
      <c r="L117" s="127"/>
      <c r="M117" s="127"/>
      <c r="N117" s="128"/>
      <c r="O117" s="90"/>
    </row>
    <row r="118" spans="1:15" ht="69.95" customHeight="1" x14ac:dyDescent="0.2">
      <c r="A118" s="118" t="s">
        <v>202</v>
      </c>
      <c r="B118" s="124" t="s">
        <v>17</v>
      </c>
      <c r="C118" s="125" t="str">
        <f>IFERROR(MROUND((AVERAGEIFS('Questionnaire d''évaluation'!P:P,'Questionnaire d''évaluation'!D:D,B118)),0.1),"/")</f>
        <v>/</v>
      </c>
      <c r="D118" s="126" t="e">
        <f t="array" ref="D118">_xlfn.IFS(C118&lt;=1.5,Données!G$20,C118&lt;2.5,Données!G$21,C118&lt;=3,Données!G$22)</f>
        <v>#N/A</v>
      </c>
      <c r="E118" s="127"/>
      <c r="F118" s="127"/>
      <c r="G118" s="127"/>
      <c r="H118" s="127"/>
      <c r="I118" s="127"/>
      <c r="J118" s="127"/>
      <c r="K118" s="127"/>
      <c r="L118" s="127"/>
      <c r="M118" s="127"/>
      <c r="N118" s="128"/>
      <c r="O118" s="90"/>
    </row>
    <row r="119" spans="1:15" ht="69.95" customHeight="1" x14ac:dyDescent="0.2">
      <c r="A119" s="118" t="s">
        <v>203</v>
      </c>
      <c r="B119" s="124" t="s">
        <v>45</v>
      </c>
      <c r="C119" s="125" t="str">
        <f>IFERROR(MROUND((AVERAGEIFS('Questionnaire d''évaluation'!P:P,'Questionnaire d''évaluation'!D:D,B119)),0.1),"/")</f>
        <v>/</v>
      </c>
      <c r="D119" s="126" t="e">
        <f t="array" ref="D119">_xlfn.IFS(C119&lt;=1.5,Données!G$20,C119&lt;2.5,Données!G$21,C119&lt;=3,Données!G$22)</f>
        <v>#N/A</v>
      </c>
      <c r="E119" s="127"/>
      <c r="F119" s="127"/>
      <c r="G119" s="127"/>
      <c r="H119" s="127"/>
      <c r="I119" s="127"/>
      <c r="J119" s="127"/>
      <c r="K119" s="127"/>
      <c r="L119" s="127"/>
      <c r="M119" s="127"/>
      <c r="N119" s="128"/>
      <c r="O119" s="90"/>
    </row>
    <row r="120" spans="1:15" ht="69.95" customHeight="1" x14ac:dyDescent="0.2">
      <c r="A120" s="118" t="s">
        <v>204</v>
      </c>
      <c r="B120" s="124" t="s">
        <v>99</v>
      </c>
      <c r="C120" s="125" t="str">
        <f>IFERROR(MROUND((AVERAGEIFS('Questionnaire d''évaluation'!P:P,'Questionnaire d''évaluation'!D:D,B120)),0.1),"/")</f>
        <v>/</v>
      </c>
      <c r="D120" s="126" t="e">
        <f t="array" ref="D120">_xlfn.IFS(C120&lt;=1.5,Données!G$20,C120&lt;2.5,Données!G$21,C120&lt;=3,Données!G$22)</f>
        <v>#N/A</v>
      </c>
      <c r="E120" s="127"/>
      <c r="F120" s="127"/>
      <c r="G120" s="127"/>
      <c r="H120" s="127"/>
      <c r="I120" s="127"/>
      <c r="J120" s="127"/>
      <c r="K120" s="127"/>
      <c r="L120" s="127"/>
      <c r="M120" s="127"/>
      <c r="N120" s="128"/>
      <c r="O120" s="90"/>
    </row>
    <row r="121" spans="1:15" ht="69.95" customHeight="1" thickBot="1" x14ac:dyDescent="0.25">
      <c r="A121" s="118" t="s">
        <v>205</v>
      </c>
      <c r="B121" s="129" t="s">
        <v>25</v>
      </c>
      <c r="C121" s="130" t="str">
        <f>IFERROR(MROUND((AVERAGEIFS('Questionnaire d''évaluation'!P:P,'Questionnaire d''évaluation'!D:D,B121)),0.1),"/")</f>
        <v>/</v>
      </c>
      <c r="D121" s="131" t="e">
        <f t="array" ref="D121">_xlfn.IFS(C121&lt;=1.5,Données!G$20,C121&lt;2.5,Données!G$21,C121&lt;=3,Données!G$22)</f>
        <v>#N/A</v>
      </c>
      <c r="E121" s="132"/>
      <c r="F121" s="132"/>
      <c r="G121" s="132"/>
      <c r="H121" s="132"/>
      <c r="I121" s="132"/>
      <c r="J121" s="132"/>
      <c r="K121" s="132"/>
      <c r="L121" s="132"/>
      <c r="M121" s="132"/>
      <c r="N121" s="133"/>
      <c r="O121" s="90"/>
    </row>
    <row r="122" spans="1:15" ht="69.95" customHeight="1" x14ac:dyDescent="0.2">
      <c r="A122" s="118" t="s">
        <v>206</v>
      </c>
      <c r="B122" s="119" t="s">
        <v>18</v>
      </c>
      <c r="C122" s="102" t="str">
        <f>IFERROR(MROUND((AVERAGEIFS('Questionnaire d''évaluation'!P:P,'Questionnaire d''évaluation'!E:E,B122)),0.1),"/")</f>
        <v>/</v>
      </c>
      <c r="D122" s="121" t="e">
        <f t="array" ref="D122">_xlfn.IFS(C122&lt;=1.5,Données!G$20,C122&lt;2.5,Données!G$21,C122&lt;=3,Données!G$22)</f>
        <v>#N/A</v>
      </c>
      <c r="E122" s="122"/>
      <c r="F122" s="122"/>
      <c r="G122" s="122"/>
      <c r="H122" s="122"/>
      <c r="I122" s="122"/>
      <c r="J122" s="122"/>
      <c r="K122" s="122"/>
      <c r="L122" s="122"/>
      <c r="M122" s="122"/>
      <c r="N122" s="123"/>
      <c r="O122" s="90"/>
    </row>
    <row r="123" spans="1:15" ht="69.95" customHeight="1" x14ac:dyDescent="0.2">
      <c r="A123" s="118" t="s">
        <v>207</v>
      </c>
      <c r="B123" s="124" t="s">
        <v>87</v>
      </c>
      <c r="C123" s="134" t="str">
        <f>IFERROR(MROUND((AVERAGEIFS('Questionnaire d''évaluation'!P:P,'Questionnaire d''évaluation'!E:E,B123)),0.1),"/")</f>
        <v>/</v>
      </c>
      <c r="D123" s="126" t="e">
        <f t="array" ref="D123">_xlfn.IFS(C123&lt;=1.5,Données!G$20,C123&lt;2.5,Données!G$21,C123&lt;=3,Données!G$22)</f>
        <v>#N/A</v>
      </c>
      <c r="E123" s="127"/>
      <c r="F123" s="127"/>
      <c r="G123" s="127"/>
      <c r="H123" s="127"/>
      <c r="I123" s="127"/>
      <c r="J123" s="127"/>
      <c r="K123" s="127"/>
      <c r="L123" s="127"/>
      <c r="M123" s="127"/>
      <c r="N123" s="128"/>
      <c r="O123" s="90"/>
    </row>
    <row r="124" spans="1:15" ht="69.95" customHeight="1" x14ac:dyDescent="0.2">
      <c r="A124" s="118" t="s">
        <v>208</v>
      </c>
      <c r="B124" s="124" t="s">
        <v>55</v>
      </c>
      <c r="C124" s="134" t="str">
        <f>IFERROR(MROUND((AVERAGEIFS('Questionnaire d''évaluation'!P:P,'Questionnaire d''évaluation'!E:E,B124)),0.1),"/")</f>
        <v>/</v>
      </c>
      <c r="D124" s="126" t="e">
        <f t="array" ref="D124">_xlfn.IFS(C124&lt;=1.5,Données!G$20,C124&lt;2.5,Données!G$21,C124&lt;=3,Données!G$22)</f>
        <v>#N/A</v>
      </c>
      <c r="E124" s="127"/>
      <c r="F124" s="127"/>
      <c r="G124" s="127"/>
      <c r="H124" s="127"/>
      <c r="I124" s="127"/>
      <c r="J124" s="127"/>
      <c r="K124" s="127"/>
      <c r="L124" s="127"/>
      <c r="M124" s="127"/>
      <c r="N124" s="128"/>
      <c r="O124" s="90"/>
    </row>
    <row r="125" spans="1:15" ht="69.95" customHeight="1" x14ac:dyDescent="0.2">
      <c r="A125" s="118" t="s">
        <v>209</v>
      </c>
      <c r="B125" s="124" t="s">
        <v>51</v>
      </c>
      <c r="C125" s="134" t="str">
        <f>IFERROR(MROUND((AVERAGEIFS('Questionnaire d''évaluation'!P:P,'Questionnaire d''évaluation'!E:E,B125)),0.1),"/")</f>
        <v>/</v>
      </c>
      <c r="D125" s="126" t="e">
        <f t="array" ref="D125">_xlfn.IFS(C125&lt;=1.5,Données!G$20,C125&lt;2.5,Données!G$21,C125&lt;=3,Données!G$22)</f>
        <v>#N/A</v>
      </c>
      <c r="E125" s="127"/>
      <c r="F125" s="127"/>
      <c r="G125" s="127"/>
      <c r="H125" s="128"/>
      <c r="I125" s="135"/>
      <c r="J125" s="136"/>
      <c r="K125" s="136"/>
      <c r="L125" s="136"/>
      <c r="M125" s="136"/>
      <c r="N125" s="137"/>
      <c r="O125" s="90"/>
    </row>
    <row r="126" spans="1:15" ht="69.95" customHeight="1" x14ac:dyDescent="0.2">
      <c r="A126" s="118" t="s">
        <v>210</v>
      </c>
      <c r="B126" s="124" t="s">
        <v>65</v>
      </c>
      <c r="C126" s="134" t="str">
        <f>IFERROR(MROUND((AVERAGEIFS('Questionnaire d''évaluation'!P:P,'Questionnaire d''évaluation'!E:E,B126)),0.1),"/")</f>
        <v>/</v>
      </c>
      <c r="D126" s="126" t="e">
        <f t="array" ref="D126">_xlfn.IFS(C126&lt;=1.5,Données!G$20,C126&lt;2.5,Données!G$21,C126&lt;=3,Données!G$22)</f>
        <v>#N/A</v>
      </c>
      <c r="E126" s="127"/>
      <c r="F126" s="127"/>
      <c r="G126" s="127"/>
      <c r="H126" s="128"/>
      <c r="I126" s="135"/>
      <c r="J126" s="136"/>
      <c r="K126" s="136"/>
      <c r="L126" s="136"/>
      <c r="M126" s="136"/>
      <c r="N126" s="137"/>
      <c r="O126" s="90"/>
    </row>
    <row r="127" spans="1:15" ht="69.95" customHeight="1" x14ac:dyDescent="0.2">
      <c r="A127" s="118" t="s">
        <v>211</v>
      </c>
      <c r="B127" s="124" t="s">
        <v>116</v>
      </c>
      <c r="C127" s="134" t="str">
        <f>IFERROR(MROUND((AVERAGEIFS('Questionnaire d''évaluation'!P:P,'Questionnaire d''évaluation'!E:E,B127)),0.1),"/")</f>
        <v>/</v>
      </c>
      <c r="D127" s="126" t="e">
        <f t="array" ref="D127">_xlfn.IFS(C127&lt;=1.5,Données!G$20,C127&lt;2.5,Données!G$21,C127&lt;=3,Données!G$22)</f>
        <v>#N/A</v>
      </c>
      <c r="E127" s="127"/>
      <c r="F127" s="127"/>
      <c r="G127" s="127"/>
      <c r="H127" s="128"/>
      <c r="I127" s="135"/>
      <c r="J127" s="136"/>
      <c r="K127" s="136"/>
      <c r="L127" s="136"/>
      <c r="M127" s="136"/>
      <c r="N127" s="137"/>
      <c r="O127" s="90"/>
    </row>
    <row r="128" spans="1:15" ht="69.95" customHeight="1" x14ac:dyDescent="0.2">
      <c r="A128" s="118" t="s">
        <v>212</v>
      </c>
      <c r="B128" s="124" t="s">
        <v>155</v>
      </c>
      <c r="C128" s="134" t="str">
        <f>IFERROR(MROUND((AVERAGEIFS('Questionnaire d''évaluation'!P:P,'Questionnaire d''évaluation'!E:E,B128)),0.1),"/")</f>
        <v>/</v>
      </c>
      <c r="D128" s="126" t="e">
        <f t="array" ref="D128">_xlfn.IFS(C128&lt;=1.5,Données!G$20,C128&lt;2.5,Données!G$21,C128&lt;=3,Données!G$22)</f>
        <v>#N/A</v>
      </c>
      <c r="E128" s="127"/>
      <c r="F128" s="127"/>
      <c r="G128" s="127"/>
      <c r="H128" s="128"/>
      <c r="I128" s="135"/>
      <c r="J128" s="136"/>
      <c r="K128" s="136"/>
      <c r="L128" s="136"/>
      <c r="M128" s="136"/>
      <c r="N128" s="137"/>
      <c r="O128" s="90"/>
    </row>
    <row r="129" spans="1:15" ht="69.95" customHeight="1" x14ac:dyDescent="0.2">
      <c r="A129" s="118" t="s">
        <v>213</v>
      </c>
      <c r="B129" s="124" t="s">
        <v>139</v>
      </c>
      <c r="C129" s="134" t="str">
        <f>IFERROR(MROUND((AVERAGEIFS('Questionnaire d''évaluation'!P:P,'Questionnaire d''évaluation'!E:E,B129)),0.1),"/")</f>
        <v>/</v>
      </c>
      <c r="D129" s="126" t="e">
        <f t="array" ref="D129">_xlfn.IFS(C129&lt;=1.5,Données!G$20,C129&lt;2.5,Données!G$21,C129&lt;=3,Données!G$22)</f>
        <v>#N/A</v>
      </c>
      <c r="E129" s="127"/>
      <c r="F129" s="127"/>
      <c r="G129" s="127"/>
      <c r="H129" s="128"/>
      <c r="I129" s="135"/>
      <c r="J129" s="136"/>
      <c r="K129" s="136"/>
      <c r="L129" s="136"/>
      <c r="M129" s="136"/>
      <c r="N129" s="137"/>
      <c r="O129" s="90"/>
    </row>
    <row r="130" spans="1:15" ht="69.95" customHeight="1" x14ac:dyDescent="0.2">
      <c r="A130" s="118" t="s">
        <v>214</v>
      </c>
      <c r="B130" s="124" t="s">
        <v>171</v>
      </c>
      <c r="C130" s="134" t="str">
        <f>IFERROR(MROUND((AVERAGEIFS('Questionnaire d''évaluation'!P:P,'Questionnaire d''évaluation'!E:E,B130)),0.1),"/")</f>
        <v>/</v>
      </c>
      <c r="D130" s="126" t="e">
        <f t="array" ref="D130">_xlfn.IFS(C130&lt;=1.5,Données!G$20,C130&lt;2.5,Données!G$21,C130&lt;=3,Données!G$22)</f>
        <v>#N/A</v>
      </c>
      <c r="E130" s="127"/>
      <c r="F130" s="127"/>
      <c r="G130" s="138"/>
      <c r="H130" s="128"/>
      <c r="I130" s="135"/>
      <c r="J130" s="136"/>
      <c r="K130" s="136"/>
      <c r="L130" s="136"/>
      <c r="M130" s="136"/>
      <c r="N130" s="137"/>
      <c r="O130" s="90"/>
    </row>
    <row r="131" spans="1:15" ht="69.95" customHeight="1" x14ac:dyDescent="0.2">
      <c r="A131" s="118" t="s">
        <v>215</v>
      </c>
      <c r="B131" s="124" t="s">
        <v>90</v>
      </c>
      <c r="C131" s="134" t="str">
        <f>IFERROR(MROUND((AVERAGEIFS('Questionnaire d''évaluation'!P:P,'Questionnaire d''évaluation'!E:E,B131)),0.1),"/")</f>
        <v>/</v>
      </c>
      <c r="D131" s="126" t="e">
        <f t="array" ref="D131">_xlfn.IFS(C131&lt;=1.5,Données!G$20,C131&lt;2.5,Données!G$21,C131&lt;=3,Données!G$22)</f>
        <v>#N/A</v>
      </c>
      <c r="E131" s="127"/>
      <c r="F131" s="127"/>
      <c r="G131" s="127"/>
      <c r="H131" s="128"/>
      <c r="I131" s="135"/>
      <c r="J131" s="136"/>
      <c r="K131" s="136"/>
      <c r="L131" s="136"/>
      <c r="M131" s="136"/>
      <c r="N131" s="137"/>
      <c r="O131" s="90"/>
    </row>
    <row r="132" spans="1:15" ht="69.95" customHeight="1" thickBot="1" x14ac:dyDescent="0.25">
      <c r="A132" s="118" t="s">
        <v>216</v>
      </c>
      <c r="B132" s="129" t="s">
        <v>69</v>
      </c>
      <c r="C132" s="139" t="str">
        <f>IFERROR(MROUND((AVERAGEIFS('Questionnaire d''évaluation'!P:P,'Questionnaire d''évaluation'!E:E,B132)),0.1),"/")</f>
        <v>/</v>
      </c>
      <c r="D132" s="131" t="e">
        <f t="array" ref="D132">_xlfn.IFS(C132&lt;=1.5,Données!G$20,C132&lt;2.5,Données!G$21,C132&lt;=3,Données!G$22)</f>
        <v>#N/A</v>
      </c>
      <c r="E132" s="132"/>
      <c r="F132" s="132"/>
      <c r="G132" s="132"/>
      <c r="H132" s="133"/>
      <c r="I132" s="140"/>
      <c r="J132" s="141"/>
      <c r="K132" s="141"/>
      <c r="L132" s="141"/>
      <c r="M132" s="141"/>
      <c r="N132" s="142"/>
      <c r="O132" s="90"/>
    </row>
    <row r="133" spans="1:15" x14ac:dyDescent="0.2">
      <c r="A133" s="90"/>
      <c r="B133" s="90"/>
      <c r="C133" s="90"/>
      <c r="D133" s="90"/>
      <c r="E133" s="90"/>
      <c r="F133" s="90"/>
      <c r="G133" s="90"/>
      <c r="H133" s="90"/>
      <c r="I133" s="91"/>
      <c r="J133" s="90"/>
      <c r="K133" s="90"/>
      <c r="L133" s="90"/>
      <c r="M133" s="90"/>
      <c r="N133" s="90"/>
      <c r="O133" s="90"/>
    </row>
    <row r="134" spans="1:15" hidden="1" x14ac:dyDescent="0.2"/>
    <row r="135" spans="1:15" hidden="1" x14ac:dyDescent="0.2"/>
  </sheetData>
  <sheetProtection algorithmName="SHA-512" hashValue="aPMKftZPy5qTtGS8Wkst9q/YQavDSSdE3AXJJ/ixtpDRR7bBErDcdp4auZQawhPBroaMLzkl2PRsGaKAT0upaQ==" saltValue="KHu5kIsjVkm3gqjCwQRZUA==" spinCount="100000" sheet="1" objects="1" scenarios="1"/>
  <mergeCells count="1">
    <mergeCell ref="D10:H11"/>
  </mergeCells>
  <conditionalFormatting sqref="C115:C132 D44:G44 H45:H49">
    <cfRule type="colorScale" priority="5">
      <colorScale>
        <cfvo type="min"/>
        <cfvo type="percentile" val="50"/>
        <cfvo type="max"/>
        <color rgb="FFF8696B"/>
        <color rgb="FFFFEB84"/>
        <color rgb="FF63BE7B"/>
      </colorScale>
    </cfRule>
  </conditionalFormatting>
  <conditionalFormatting sqref="D45:D49">
    <cfRule type="cellIs" dxfId="126" priority="18" operator="greaterThan">
      <formula>0</formula>
    </cfRule>
  </conditionalFormatting>
  <conditionalFormatting sqref="G45:G49">
    <cfRule type="cellIs" dxfId="125" priority="17" operator="greaterThan">
      <formula>0</formula>
    </cfRule>
  </conditionalFormatting>
  <conditionalFormatting sqref="D78:G78">
    <cfRule type="colorScale" priority="2">
      <colorScale>
        <cfvo type="min"/>
        <cfvo type="percentile" val="50"/>
        <cfvo type="max"/>
        <color rgb="FFF8696B"/>
        <color rgb="FFFFEB84"/>
        <color rgb="FF63BE7B"/>
      </colorScale>
    </cfRule>
  </conditionalFormatting>
  <conditionalFormatting sqref="D79:D83">
    <cfRule type="cellIs" dxfId="124" priority="4" operator="greaterThan">
      <formula>0</formula>
    </cfRule>
  </conditionalFormatting>
  <conditionalFormatting sqref="G79:G83">
    <cfRule type="cellIs" dxfId="123" priority="3" operator="greaterThan">
      <formula>0</formula>
    </cfRule>
  </conditionalFormatting>
  <conditionalFormatting sqref="H79:H83">
    <cfRule type="colorScale" priority="1">
      <colorScale>
        <cfvo type="min"/>
        <cfvo type="percentile" val="50"/>
        <cfvo type="max"/>
        <color rgb="FFF8696B"/>
        <color rgb="FFFFEB84"/>
        <color rgb="FF63BE7B"/>
      </colorScale>
    </cfRule>
  </conditionalFormatting>
  <hyperlinks>
    <hyperlink ref="B3" location="'Résultat global'!C7" display="Evaluation globale de la maturité" xr:uid="{00000000-0004-0000-0300-000000000000}"/>
    <hyperlink ref="B4" location="'Résultat global'!C13" display="Niveau de maturité par thématique (détails)" xr:uid="{00000000-0004-0000-0300-000001000000}"/>
    <hyperlink ref="B6" location="'Résultat global'!C52" display="Niveau de maturité par fiche" xr:uid="{00000000-0004-0000-0300-000002000000}"/>
    <hyperlink ref="B5" location="'Résultat global'!C49" display="Niveau de maturité par temporalité" xr:uid="{CD0F7C41-E768-44F5-B6DC-81B1F944838B}"/>
  </hyperlinks>
  <pageMargins left="0.7" right="0.7" top="0.75" bottom="0.75" header="0.3" footer="0.3"/>
  <pageSetup paperSize="9" firstPageNumber="21474836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7CEC-0188-44AA-A13F-9FB2CBEBA170}">
  <sheetPr>
    <tabColor theme="6"/>
  </sheetPr>
  <dimension ref="A1:R92"/>
  <sheetViews>
    <sheetView topLeftCell="G1" workbookViewId="0">
      <selection activeCell="M6" sqref="M6"/>
    </sheetView>
  </sheetViews>
  <sheetFormatPr baseColWidth="10" defaultColWidth="0" defaultRowHeight="12" zeroHeight="1" x14ac:dyDescent="0.25"/>
  <cols>
    <col min="1" max="1" width="7.140625" style="76" customWidth="1"/>
    <col min="2" max="2" width="22.5703125" style="77" customWidth="1"/>
    <col min="3" max="3" width="18.140625" style="78" customWidth="1"/>
    <col min="4" max="7" width="21.85546875" style="79" customWidth="1"/>
    <col min="8" max="8" width="32.85546875" style="77" customWidth="1"/>
    <col min="9" max="9" width="22.5703125" style="80" customWidth="1"/>
    <col min="10" max="10" width="33.140625" style="81" hidden="1" customWidth="1"/>
    <col min="11" max="11" width="73.140625" style="79" customWidth="1"/>
    <col min="12" max="12" width="46.7109375" style="82" customWidth="1"/>
    <col min="13" max="13" width="28.5703125" style="82" customWidth="1"/>
    <col min="14" max="14" width="10.85546875" style="85" hidden="1" customWidth="1"/>
    <col min="15" max="17" width="0" style="85" hidden="1" customWidth="1"/>
    <col min="18" max="16384" width="10.85546875" style="85" hidden="1"/>
  </cols>
  <sheetData>
    <row r="1" spans="1:14" s="21" customFormat="1" ht="29.1" customHeight="1" x14ac:dyDescent="0.25">
      <c r="A1" s="144" t="s">
        <v>3</v>
      </c>
      <c r="B1" s="144" t="s">
        <v>5</v>
      </c>
      <c r="C1" s="144" t="s">
        <v>6</v>
      </c>
      <c r="D1" s="144" t="s">
        <v>7</v>
      </c>
      <c r="E1" s="145" t="s">
        <v>339</v>
      </c>
      <c r="F1" s="145" t="s">
        <v>340</v>
      </c>
      <c r="G1" s="144" t="s">
        <v>8</v>
      </c>
      <c r="H1" s="144" t="s">
        <v>9</v>
      </c>
      <c r="I1" s="145" t="s">
        <v>217</v>
      </c>
      <c r="J1" s="146" t="s">
        <v>218</v>
      </c>
      <c r="K1" s="147" t="s">
        <v>219</v>
      </c>
      <c r="L1" s="148" t="s">
        <v>220</v>
      </c>
      <c r="M1" s="148" t="s">
        <v>286</v>
      </c>
    </row>
    <row r="2" spans="1:14" s="23" customFormat="1" ht="12.75" x14ac:dyDescent="0.25">
      <c r="A2" s="184" t="s">
        <v>15</v>
      </c>
      <c r="B2" s="184"/>
      <c r="C2" s="184"/>
      <c r="D2" s="184"/>
      <c r="E2" s="184"/>
      <c r="F2" s="184"/>
      <c r="G2" s="184"/>
      <c r="H2" s="184"/>
      <c r="I2" s="184"/>
      <c r="J2" s="184"/>
      <c r="K2" s="184"/>
      <c r="L2" s="184"/>
      <c r="M2" s="184"/>
    </row>
    <row r="3" spans="1:14" s="23" customFormat="1" ht="63.75" x14ac:dyDescent="0.25">
      <c r="A3" s="149" t="str">
        <f>IF('Questionnaire d''évaluation'!B4&lt;&gt;"",'Questionnaire d''évaluation'!A4,"")</f>
        <v>1.1</v>
      </c>
      <c r="B3" s="150" t="s">
        <v>16</v>
      </c>
      <c r="C3" s="151" t="s">
        <v>17</v>
      </c>
      <c r="D3" s="151" t="s">
        <v>18</v>
      </c>
      <c r="E3" s="152" t="str">
        <f>IF('Questionnaire d''évaluation'!F4&lt;&gt;"",'Questionnaire d''évaluation'!F4,"")</f>
        <v>Se préparer à affronter une crise cyber</v>
      </c>
      <c r="F3" s="152" t="str">
        <f>IF('Questionnaire d''évaluation'!G4&lt;&gt;"",'Questionnaire d''évaluation'!G4,"")</f>
        <v>Réagir - Phase 1 : Alerter, mobiliser et endiguer</v>
      </c>
      <c r="G3" s="152" t="str">
        <f>IF('Questionnaire d''évaluation'!H4&lt;&gt;"",'Questionnaire d''évaluation'!H4,"")</f>
        <v>Mettre en place des critères et des procédures d'activation des cellules de crise</v>
      </c>
      <c r="H3" s="152" t="str">
        <f>IF('Questionnaire d''évaluation'!I4&lt;&gt;"",'Questionnaire d''évaluation'!I4,"")</f>
        <v>Les fonctions décisionnelles de l'organisation sont-elles sensibilisées aux enjeux cyber ?</v>
      </c>
      <c r="I3" s="153">
        <f>'Questionnaire d''évaluation'!P4</f>
        <v>0</v>
      </c>
      <c r="J3" s="154">
        <f>_xlfn.IFS(I3=0,5,I3=1,6,I3=2,7,I3=3,"")</f>
        <v>5</v>
      </c>
      <c r="K3" s="155" t="str">
        <f>IFERROR(VLOOKUP(H3,'Questionnaire d''évaluation'!$I$1:$P$64,J3,FALSE),"-")</f>
        <v>Une partie des fonctions décisionnelles est sensibilisée aux enjeux cyber. Un dispositif de gestion de crise est présent.</v>
      </c>
      <c r="L3" s="156"/>
      <c r="M3" s="156"/>
    </row>
    <row r="4" spans="1:14" s="37" customFormat="1" ht="51" x14ac:dyDescent="0.25">
      <c r="A4" s="149" t="str">
        <f>IF('Questionnaire d''évaluation'!B5&lt;&gt;"",'Questionnaire d''évaluation'!A5,"")</f>
        <v>1.2</v>
      </c>
      <c r="B4" s="150" t="s">
        <v>16</v>
      </c>
      <c r="C4" s="151" t="s">
        <v>25</v>
      </c>
      <c r="D4" s="151"/>
      <c r="E4" s="152" t="str">
        <f>IF('Questionnaire d''évaluation'!F5&lt;&gt;"",'Questionnaire d''évaluation'!F5,"")</f>
        <v>Se préparer à affronter une crise cyber</v>
      </c>
      <c r="F4" s="152" t="str">
        <f>IF('Questionnaire d''évaluation'!G5&lt;&gt;"",'Questionnaire d''évaluation'!G5,"")</f>
        <v/>
      </c>
      <c r="G4" s="152" t="str">
        <f>IF('Questionnaire d''évaluation'!H5&lt;&gt;"",'Questionnaire d''évaluation'!H5,"")</f>
        <v>Définir un plan d'entraînement de crise cyber</v>
      </c>
      <c r="H4" s="152" t="str">
        <f>IF('Questionnaire d''évaluation'!I5&lt;&gt;"",'Questionnaire d''évaluation'!I5,"")</f>
        <v>Quelle est la stratégie d'entraînement de gestion de crise au niveau stratégique ?</v>
      </c>
      <c r="I4" s="153">
        <f>'Questionnaire d''évaluation'!P5</f>
        <v>0</v>
      </c>
      <c r="J4" s="154">
        <f t="shared" ref="J4:J16" si="0">_xlfn.IFS(I4=0,5,I4=1,6,I4=2,7,I4=3,"")</f>
        <v>5</v>
      </c>
      <c r="K4" s="155" t="str">
        <f>IFERROR(VLOOKUP(H4,'Questionnaire d''évaluation'!$I$1:$P$64,J4,FALSE),"-")</f>
        <v>Des exercices testant des scénarios cyber sont organisés au niveau stratégique.</v>
      </c>
      <c r="L4" s="156" t="s">
        <v>221</v>
      </c>
      <c r="M4" s="156"/>
      <c r="N4" s="36"/>
    </row>
    <row r="5" spans="1:14" s="39" customFormat="1" ht="51" x14ac:dyDescent="0.25">
      <c r="A5" s="149" t="str">
        <f>IF('Questionnaire d''évaluation'!B6&lt;&gt;"",'Questionnaire d''évaluation'!A6,"")</f>
        <v>1.3</v>
      </c>
      <c r="B5" s="40" t="s">
        <v>31</v>
      </c>
      <c r="C5" s="151" t="s">
        <v>25</v>
      </c>
      <c r="D5" s="151"/>
      <c r="E5" s="152" t="str">
        <f>IF('Questionnaire d''évaluation'!F6&lt;&gt;"",'Questionnaire d''évaluation'!F6,"")</f>
        <v>Se préparer à affronter une crise cyber</v>
      </c>
      <c r="F5" s="152" t="str">
        <f>IF('Questionnaire d''évaluation'!G6&lt;&gt;"",'Questionnaire d''évaluation'!G6,"")</f>
        <v/>
      </c>
      <c r="G5" s="152" t="str">
        <f>IF('Questionnaire d''évaluation'!H6&lt;&gt;"",'Questionnaire d''évaluation'!H6,"")</f>
        <v>Définir un plan d'entraînement de crise cyber</v>
      </c>
      <c r="H5" s="152" t="str">
        <f>IF('Questionnaire d''évaluation'!I6&lt;&gt;"",'Questionnaire d''évaluation'!I6,"")</f>
        <v>Quelle est la stratégie d'entraînement de gestion de crise au niveau opérationnel ?</v>
      </c>
      <c r="I5" s="153">
        <f>'Questionnaire d''évaluation'!P6</f>
        <v>0</v>
      </c>
      <c r="J5" s="154">
        <f t="shared" si="0"/>
        <v>5</v>
      </c>
      <c r="K5" s="155" t="str">
        <f>IFERROR(VLOOKUP(H5,'Questionnaire d''évaluation'!$I$1:$P$64,J5,FALSE),"-")</f>
        <v>Des exercices testant des scénarios cyber sont organisés au niveau opérationnel.</v>
      </c>
      <c r="L5" s="156" t="s">
        <v>221</v>
      </c>
      <c r="M5" s="156"/>
      <c r="N5" s="38"/>
    </row>
    <row r="6" spans="1:14" s="39" customFormat="1" ht="63.75" x14ac:dyDescent="0.25">
      <c r="A6" s="149" t="str">
        <f>IF('Questionnaire d''évaluation'!B7&lt;&gt;"",'Questionnaire d''évaluation'!A7,"")</f>
        <v>2.1</v>
      </c>
      <c r="B6" s="150" t="s">
        <v>16</v>
      </c>
      <c r="C6" s="151" t="s">
        <v>17</v>
      </c>
      <c r="D6" s="151" t="s">
        <v>18</v>
      </c>
      <c r="E6" s="152" t="str">
        <f>IF('Questionnaire d''évaluation'!F7&lt;&gt;"",'Questionnaire d''évaluation'!F7,"")</f>
        <v>Se préparer à affronter une crise cyber</v>
      </c>
      <c r="F6" s="152" t="str">
        <f>IF('Questionnaire d''évaluation'!G7&lt;&gt;"",'Questionnaire d''évaluation'!G7,"")</f>
        <v>Réagir - Phase 1 : Alerter, mobiliser et endiguer</v>
      </c>
      <c r="G6" s="152" t="str">
        <f>IF('Questionnaire d''évaluation'!H7&lt;&gt;"",'Questionnaire d''évaluation'!H7,"")</f>
        <v>Mettre en place des critères et des procédures d'activation des cellules de crise</v>
      </c>
      <c r="H6" s="152" t="str">
        <f>IF('Questionnaire d''évaluation'!I7&lt;&gt;"",'Questionnaire d''évaluation'!I7,"")</f>
        <v>L'ensemble du dispositif de crise est-il formalisé dans un référentiel de management (politique globale) ?</v>
      </c>
      <c r="I6" s="153">
        <f>'Questionnaire d''évaluation'!P7</f>
        <v>0</v>
      </c>
      <c r="J6" s="154">
        <f t="shared" si="0"/>
        <v>5</v>
      </c>
      <c r="K6" s="155" t="str">
        <f>IFERROR(VLOOKUP(H6,'Questionnaire d''évaluation'!$I$1:$P$64,J6,FALSE),"-")</f>
        <v>Un référentiel de management des crises intégrant une description de l’ensemble du dispositif de crise (organisation, gouvernance, ressources, outils, annuaire) existe mais n'intègre pas le volet cyber.</v>
      </c>
      <c r="L6" s="156"/>
      <c r="M6" s="156"/>
      <c r="N6" s="38"/>
    </row>
    <row r="7" spans="1:14" s="39" customFormat="1" ht="38.25" x14ac:dyDescent="0.25">
      <c r="A7" s="149" t="str">
        <f>IF('Questionnaire d''évaluation'!B8&lt;&gt;"",'Questionnaire d''évaluation'!A8,"")</f>
        <v>2.2</v>
      </c>
      <c r="B7" s="150" t="s">
        <v>31</v>
      </c>
      <c r="C7" s="151"/>
      <c r="D7" s="151" t="s">
        <v>55</v>
      </c>
      <c r="E7" s="152" t="str">
        <f>IF('Questionnaire d''évaluation'!F8&lt;&gt;"",'Questionnaire d''évaluation'!F8,"")</f>
        <v/>
      </c>
      <c r="F7" s="152" t="str">
        <f>IF('Questionnaire d''évaluation'!G8&lt;&gt;"",'Questionnaire d''évaluation'!G8,"")</f>
        <v>Réagir - Phase 1 : Alerter, mobiliser et endiguer</v>
      </c>
      <c r="G7" s="152" t="str">
        <f>IF('Questionnaire d''évaluation'!H8&lt;&gt;"",'Questionnaire d''évaluation'!H8,"")</f>
        <v>Créer des "équipes" cyber</v>
      </c>
      <c r="H7" s="152" t="str">
        <f>IF('Questionnaire d''évaluation'!I8&lt;&gt;"",'Questionnaire d''évaluation'!I8,"")</f>
        <v xml:space="preserve">Comment le processus de gestion de crise prévoit-il l'organisation des équipes cyber ? </v>
      </c>
      <c r="I7" s="153">
        <f>'Questionnaire d''évaluation'!P8</f>
        <v>0</v>
      </c>
      <c r="J7" s="154">
        <f t="shared" si="0"/>
        <v>5</v>
      </c>
      <c r="K7" s="155" t="str">
        <f>IFERROR(VLOOKUP(H7,'Questionnaire d''évaluation'!$I$1:$P$64,J7,FALSE),"-")</f>
        <v>Le roulement des équipes est anticipé et l'activité opérationnelle des collaborateurs (en particulier l'intervention en heures non ouvrées) est suivie afin de préserver leur capacité à opérer dans la durée et de régulariser leur temps de travail.</v>
      </c>
      <c r="L7" s="156"/>
      <c r="M7" s="156"/>
      <c r="N7" s="38"/>
    </row>
    <row r="8" spans="1:14" s="39" customFormat="1" ht="63.75" x14ac:dyDescent="0.25">
      <c r="A8" s="149" t="str">
        <f>IF('Questionnaire d''évaluation'!B9&lt;&gt;"",'Questionnaire d''évaluation'!A9,"")</f>
        <v>2.3</v>
      </c>
      <c r="B8" s="40" t="s">
        <v>16</v>
      </c>
      <c r="C8" s="151" t="s">
        <v>17</v>
      </c>
      <c r="D8" s="151" t="s">
        <v>18</v>
      </c>
      <c r="E8" s="152" t="str">
        <f>IF('Questionnaire d''évaluation'!F9&lt;&gt;"",'Questionnaire d''évaluation'!F9,"")</f>
        <v>Se préparer à affronter une crise cyber</v>
      </c>
      <c r="F8" s="152" t="str">
        <f>IF('Questionnaire d''évaluation'!G9&lt;&gt;"",'Questionnaire d''évaluation'!G9,"")</f>
        <v>Réagir - Phase 1 : Alerter, mobiliser et endiguer</v>
      </c>
      <c r="G8" s="152" t="str">
        <f>IF('Questionnaire d''évaluation'!H9&lt;&gt;"",'Questionnaire d''évaluation'!H9,"")</f>
        <v>Organiser ses cellules de crise cyber</v>
      </c>
      <c r="H8" s="152" t="str">
        <f>IF('Questionnaire d''évaluation'!I9&lt;&gt;"",'Questionnaire d''évaluation'!I9,"")</f>
        <v>Comment est formée la cellule de crise stratégique ?</v>
      </c>
      <c r="I8" s="153">
        <f>'Questionnaire d''évaluation'!P9</f>
        <v>0</v>
      </c>
      <c r="J8" s="154">
        <f t="shared" si="0"/>
        <v>5</v>
      </c>
      <c r="K8" s="155" t="str">
        <f>IFERROR(VLOOKUP(H8,'Questionnaire d''évaluation'!$I$1:$P$64,J8,FALSE),"-")</f>
        <v xml:space="preserve">Les membres de la cellule de crise sont identifiés et sont informés de leur nomination au dispositif. </v>
      </c>
      <c r="L8" s="156"/>
      <c r="M8" s="156"/>
      <c r="N8" s="38"/>
    </row>
    <row r="9" spans="1:14" s="39" customFormat="1" ht="63.75" x14ac:dyDescent="0.25">
      <c r="A9" s="149" t="str">
        <f>IF('Questionnaire d''évaluation'!B10&lt;&gt;"",'Questionnaire d''évaluation'!A10,"")</f>
        <v>2.4</v>
      </c>
      <c r="B9" s="150" t="s">
        <v>31</v>
      </c>
      <c r="C9" s="151" t="s">
        <v>17</v>
      </c>
      <c r="D9" s="151" t="s">
        <v>18</v>
      </c>
      <c r="E9" s="152" t="str">
        <f>IF('Questionnaire d''évaluation'!F10&lt;&gt;"",'Questionnaire d''évaluation'!F10,"")</f>
        <v>Se préparer à affronter une crise cyber</v>
      </c>
      <c r="F9" s="152" t="str">
        <f>IF('Questionnaire d''évaluation'!G10&lt;&gt;"",'Questionnaire d''évaluation'!G10,"")</f>
        <v>Réagir - Phase 1 : Alerter, mobiliser et endiguer</v>
      </c>
      <c r="G9" s="152" t="str">
        <f>IF('Questionnaire d''évaluation'!H10&lt;&gt;"",'Questionnaire d''évaluation'!H10,"")</f>
        <v>Organiser ses cellules de crise cyber</v>
      </c>
      <c r="H9" s="152" t="str">
        <f>IF('Questionnaire d''évaluation'!I10&lt;&gt;"",'Questionnaire d''évaluation'!I10,"")</f>
        <v>Comment s'organisent les équipes opérationnelles en cas de crise ?</v>
      </c>
      <c r="I9" s="153">
        <f>'Questionnaire d''évaluation'!P10</f>
        <v>0</v>
      </c>
      <c r="J9" s="154">
        <f t="shared" si="0"/>
        <v>5</v>
      </c>
      <c r="K9" s="155" t="str">
        <f>IFERROR(VLOOKUP(H9,'Questionnaire d''évaluation'!$I$1:$P$64,J9,FALSE),"-")</f>
        <v xml:space="preserve">Les membres de la cellule de crise opérationnelle sont identifiés et sont informés de leur nomination au dispositif. Une organisation alternative des équipes est mise en place. </v>
      </c>
      <c r="L9" s="156"/>
      <c r="M9" s="156"/>
      <c r="N9" s="38"/>
    </row>
    <row r="10" spans="1:14" s="39" customFormat="1" ht="63.75" x14ac:dyDescent="0.25">
      <c r="A10" s="149" t="str">
        <f>IF('Questionnaire d''évaluation'!B11&lt;&gt;"",'Questionnaire d''évaluation'!A11,"")</f>
        <v>2.5</v>
      </c>
      <c r="B10" s="40" t="s">
        <v>16</v>
      </c>
      <c r="C10" s="151" t="s">
        <v>45</v>
      </c>
      <c r="D10" s="151" t="s">
        <v>18</v>
      </c>
      <c r="E10" s="152" t="str">
        <f>IF('Questionnaire d''évaluation'!F11&lt;&gt;"",'Questionnaire d''évaluation'!F11,"")</f>
        <v>Se préparer à affronter une crise cyber</v>
      </c>
      <c r="F10" s="152" t="str">
        <f>IF('Questionnaire d''évaluation'!G11&lt;&gt;"",'Questionnaire d''évaluation'!G11,"")</f>
        <v>Réagir - Phase 1 : Alerter, mobiliser et endiguer</v>
      </c>
      <c r="G10" s="152" t="str">
        <f>IF('Questionnaire d''évaluation'!H11&lt;&gt;"",'Questionnaire d''évaluation'!H11,"")</f>
        <v>Identifier les experts à solliciter en temps de crise</v>
      </c>
      <c r="H10" s="152" t="str">
        <f>IF('Questionnaire d''évaluation'!I11&lt;&gt;"",'Questionnaire d''évaluation'!I11,"")</f>
        <v>Quelles sont les expertises identifiées au niveau stratégique?</v>
      </c>
      <c r="I10" s="153">
        <f>'Questionnaire d''évaluation'!P11</f>
        <v>0</v>
      </c>
      <c r="J10" s="154">
        <f t="shared" si="0"/>
        <v>5</v>
      </c>
      <c r="K10" s="155" t="str">
        <f>IFERROR(VLOOKUP(H10,'Questionnaire d''évaluation'!$I$1:$P$64,J10,FALSE),"-")</f>
        <v>Des expertises sont identifiées, et couvrent au moins l'un des domaines suivants : 
- gestion et conduite de crise ;
- communication de crise cyber ;
- gestion de projet.</v>
      </c>
      <c r="L10" s="156"/>
      <c r="M10" s="156"/>
      <c r="N10" s="38"/>
    </row>
    <row r="11" spans="1:14" s="39" customFormat="1" ht="76.5" x14ac:dyDescent="0.25">
      <c r="A11" s="149" t="str">
        <f>IF('Questionnaire d''évaluation'!B12&lt;&gt;"",'Questionnaire d''évaluation'!A12,"")</f>
        <v>2.6</v>
      </c>
      <c r="B11" s="157" t="s">
        <v>31</v>
      </c>
      <c r="C11" s="151" t="s">
        <v>45</v>
      </c>
      <c r="D11" s="151" t="s">
        <v>51</v>
      </c>
      <c r="E11" s="152" t="str">
        <f>IF('Questionnaire d''évaluation'!F12&lt;&gt;"",'Questionnaire d''évaluation'!F12,"")</f>
        <v>Se préparer à affronter une crise cyber</v>
      </c>
      <c r="F11" s="152" t="str">
        <f>IF('Questionnaire d''évaluation'!G12&lt;&gt;"",'Questionnaire d''évaluation'!G12,"")</f>
        <v>Réagir - Phase 1 : Alerter, mobiliser et endiguer</v>
      </c>
      <c r="G11" s="152" t="str">
        <f>IF('Questionnaire d''évaluation'!H12&lt;&gt;"",'Questionnaire d''évaluation'!H12,"")</f>
        <v>Identifier les experts à solliciter en temps de crise</v>
      </c>
      <c r="H11" s="152" t="str">
        <f>IF('Questionnaire d''évaluation'!I12&lt;&gt;"",'Questionnaire d''évaluation'!I12,"")</f>
        <v>Quelles sont les expertises identifiées au niveau opérationnel?</v>
      </c>
      <c r="I11" s="153">
        <f>'Questionnaire d''évaluation'!P12</f>
        <v>0</v>
      </c>
      <c r="J11" s="154">
        <f t="shared" si="0"/>
        <v>5</v>
      </c>
      <c r="K11" s="155" t="str">
        <f>IFERROR(VLOOKUP(H11,'Questionnaire d''évaluation'!$I$1:$P$64,J11,FALSE),"-")</f>
        <v xml:space="preserve">Des expertises sont identifiées, et couvrent certains des domaines suivants : 
- réponse à incidents ;
- supervision de sécurité ;
- remédiation technique
- infrastructure informatique.
</v>
      </c>
      <c r="L11" s="156"/>
      <c r="M11" s="156"/>
      <c r="N11" s="38"/>
    </row>
    <row r="12" spans="1:14" s="39" customFormat="1" ht="51" x14ac:dyDescent="0.25">
      <c r="A12" s="149" t="str">
        <f>IF('Questionnaire d''évaluation'!B13&lt;&gt;"",'Questionnaire d''évaluation'!A13,"")</f>
        <v>2.7</v>
      </c>
      <c r="B12" s="150" t="s">
        <v>16</v>
      </c>
      <c r="C12" s="151"/>
      <c r="D12" s="151" t="s">
        <v>18</v>
      </c>
      <c r="E12" s="152" t="str">
        <f>IF('Questionnaire d''évaluation'!F13&lt;&gt;"",'Questionnaire d''évaluation'!F13,"")</f>
        <v/>
      </c>
      <c r="F12" s="152" t="str">
        <f>IF('Questionnaire d''évaluation'!G13&lt;&gt;"",'Questionnaire d''évaluation'!G13,"")</f>
        <v>Réagir - Phase 1 : Alerter, mobiliser et endiguer</v>
      </c>
      <c r="G12" s="152" t="str">
        <f>IF('Questionnaire d''évaluation'!H13&lt;&gt;"",'Questionnaire d''évaluation'!H13,"")</f>
        <v>Mobiliser les équipes</v>
      </c>
      <c r="H12" s="152" t="str">
        <f>IF('Questionnaire d''évaluation'!I13&lt;&gt;"",'Questionnaire d''évaluation'!I13,"")</f>
        <v>Comment la cellule de crise stratégique communique-t-elle avec les équipes opérationnelles cyber et IT ?</v>
      </c>
      <c r="I12" s="153">
        <f>'Questionnaire d''évaluation'!P13</f>
        <v>0</v>
      </c>
      <c r="J12" s="154">
        <f t="shared" si="0"/>
        <v>5</v>
      </c>
      <c r="K12" s="155" t="str">
        <f>IFERROR(VLOOKUP(H12,'Questionnaire d''évaluation'!$I$1:$P$64,J12,FALSE),"-")</f>
        <v xml:space="preserve">Les différents rôles des interlocuteurs des cellules opérationnelles et de la cellule stratégique sont définis et se réunissent ponctuellement. </v>
      </c>
      <c r="L12" s="156"/>
      <c r="M12" s="156"/>
      <c r="N12" s="38"/>
    </row>
    <row r="13" spans="1:14" s="39" customFormat="1" ht="51" x14ac:dyDescent="0.25">
      <c r="A13" s="149" t="str">
        <f>IF('Questionnaire d''évaluation'!B14&lt;&gt;"",'Questionnaire d''évaluation'!A14,"")</f>
        <v>2.8</v>
      </c>
      <c r="B13" s="40" t="s">
        <v>31</v>
      </c>
      <c r="C13" s="151"/>
      <c r="D13" s="151" t="s">
        <v>65</v>
      </c>
      <c r="E13" s="152" t="str">
        <f>IF('Questionnaire d''évaluation'!F14&lt;&gt;"",'Questionnaire d''évaluation'!F14,"")</f>
        <v/>
      </c>
      <c r="F13" s="152" t="str">
        <f>IF('Questionnaire d''évaluation'!G14&lt;&gt;"",'Questionnaire d''évaluation'!G14,"")</f>
        <v>Réagir - Phase 2 : Maintenir la confiance et comprendre l'attaque</v>
      </c>
      <c r="G13" s="152" t="str">
        <f>IF('Questionnaire d''évaluation'!H14&lt;&gt;"",'Questionnaire d''évaluation'!H14,"")</f>
        <v>Informer la cellule stratégique de la situation</v>
      </c>
      <c r="H13" s="152" t="str">
        <f>IF('Questionnaire d''évaluation'!I14&lt;&gt;"",'Questionnaire d''évaluation'!I14,"")</f>
        <v xml:space="preserve">Comment sont anticipées les interactions entre les équipes techniques et les cellules opérationnelles ? </v>
      </c>
      <c r="I13" s="153">
        <f>'Questionnaire d''évaluation'!P14</f>
        <v>0</v>
      </c>
      <c r="J13" s="154">
        <f t="shared" si="0"/>
        <v>5</v>
      </c>
      <c r="K13" s="155" t="str">
        <f>IFERROR(VLOOKUP(H13,'Questionnaire d''évaluation'!$I$1:$P$64,J13,FALSE),"-")</f>
        <v xml:space="preserve">Il est prévu que les équipes techniques communiquent avec les autres cellules sur la base de réunions ad-hoc. </v>
      </c>
      <c r="L13" s="156"/>
      <c r="M13" s="156"/>
      <c r="N13" s="38"/>
    </row>
    <row r="14" spans="1:14" s="39" customFormat="1" ht="63.75" x14ac:dyDescent="0.25">
      <c r="A14" s="149" t="str">
        <f>IF('Questionnaire d''évaluation'!B15&lt;&gt;"",'Questionnaire d''évaluation'!A15,"")</f>
        <v>2.9</v>
      </c>
      <c r="B14" s="150" t="s">
        <v>16</v>
      </c>
      <c r="C14" s="151" t="s">
        <v>17</v>
      </c>
      <c r="D14" s="151" t="s">
        <v>18</v>
      </c>
      <c r="E14" s="152" t="str">
        <f>IF('Questionnaire d''évaluation'!F15&lt;&gt;"",'Questionnaire d''évaluation'!F15,"")</f>
        <v>Se préparer à affronter une crise cyber</v>
      </c>
      <c r="F14" s="152" t="str">
        <f>IF('Questionnaire d''évaluation'!G15&lt;&gt;"",'Questionnaire d''évaluation'!G15,"")</f>
        <v>Réagir - Phase 1 : Alerter, mobiliser et endiguer</v>
      </c>
      <c r="G14" s="152" t="str">
        <f>IF('Questionnaire d''évaluation'!H15&lt;&gt;"",'Questionnaire d''évaluation'!H15,"")</f>
        <v>Organiser ses cellules de crise cyber</v>
      </c>
      <c r="H14" s="152" t="str">
        <f>IF('Questionnaire d''évaluation'!I15&lt;&gt;"",'Questionnaire d''évaluation'!I15,"")</f>
        <v>Comment sont prises en compte les problématiques internationales ? (si non applicable, ne pas répondre)</v>
      </c>
      <c r="I14" s="153">
        <f>'Questionnaire d''évaluation'!P15</f>
        <v>0</v>
      </c>
      <c r="J14" s="154">
        <f t="shared" si="0"/>
        <v>5</v>
      </c>
      <c r="K14" s="155" t="str">
        <f>IFERROR(VLOOKUP(H14,'Questionnaire d''évaluation'!$I$1:$P$64,J14,FALSE),"-")</f>
        <v>Les problématiques internationales sont prises en compte de manière informelle.</v>
      </c>
      <c r="L14" s="156"/>
      <c r="M14" s="156"/>
      <c r="N14" s="38"/>
    </row>
    <row r="15" spans="1:14" s="37" customFormat="1" ht="63.75" x14ac:dyDescent="0.25">
      <c r="A15" s="149" t="str">
        <f>IF('Questionnaire d''évaluation'!B16&lt;&gt;"",'Questionnaire d''évaluation'!A16,"")</f>
        <v>2.10</v>
      </c>
      <c r="B15" s="150" t="s">
        <v>16</v>
      </c>
      <c r="C15" s="151" t="s">
        <v>17</v>
      </c>
      <c r="D15" s="151"/>
      <c r="E15" s="152" t="str">
        <f>IF('Questionnaire d''évaluation'!F16&lt;&gt;"",'Questionnaire d''évaluation'!F16,"")</f>
        <v>Se préparer à affronter une crise cyber</v>
      </c>
      <c r="F15" s="152" t="str">
        <f>IF('Questionnaire d''évaluation'!G16&lt;&gt;"",'Questionnaire d''évaluation'!G16,"")</f>
        <v/>
      </c>
      <c r="G15" s="152" t="str">
        <f>IF('Questionnaire d''évaluation'!H16&lt;&gt;"",'Questionnaire d''évaluation'!H16,"")</f>
        <v>Organiser ses cellules de crise cyber</v>
      </c>
      <c r="H15" s="152" t="str">
        <f>IF('Questionnaire d''évaluation'!I16&lt;&gt;"",'Questionnaire d''évaluation'!I16,"")</f>
        <v>Comment l'anticipation est-elle intégrée à la cellule de crise stratégique?</v>
      </c>
      <c r="I15" s="153">
        <f>'Questionnaire d''évaluation'!P16</f>
        <v>0</v>
      </c>
      <c r="J15" s="154">
        <f t="shared" si="0"/>
        <v>5</v>
      </c>
      <c r="K15" s="155" t="str">
        <f>IFERROR(VLOOKUP(H15,'Questionnaire d''évaluation'!$I$1:$P$64,J15,FALSE),"-")</f>
        <v>Une équipe est en charge du volet anticipation dans la cellule de crise.</v>
      </c>
      <c r="L15" s="156"/>
      <c r="M15" s="156"/>
      <c r="N15" s="36"/>
    </row>
    <row r="16" spans="1:14" s="46" customFormat="1" ht="114.6" customHeight="1" x14ac:dyDescent="0.25">
      <c r="A16" s="149" t="str">
        <f>IF('Questionnaire d''évaluation'!B17&lt;&gt;"",'Questionnaire d''évaluation'!A17,"")</f>
        <v>2.11</v>
      </c>
      <c r="B16" s="150" t="s">
        <v>31</v>
      </c>
      <c r="C16" s="151" t="s">
        <v>17</v>
      </c>
      <c r="D16" s="151"/>
      <c r="E16" s="152" t="str">
        <f>IF('Questionnaire d''évaluation'!F17&lt;&gt;"",'Questionnaire d''évaluation'!F17,"")</f>
        <v>Se préparer à affronter une crise cyber</v>
      </c>
      <c r="F16" s="152" t="str">
        <f>IF('Questionnaire d''évaluation'!G17&lt;&gt;"",'Questionnaire d''évaluation'!G17,"")</f>
        <v/>
      </c>
      <c r="G16" s="152" t="str">
        <f>IF('Questionnaire d''évaluation'!H17&lt;&gt;"",'Questionnaire d''évaluation'!H17,"")</f>
        <v>Organiser ses cellules de crise cyber</v>
      </c>
      <c r="H16" s="152" t="str">
        <f>IF('Questionnaire d''évaluation'!I17&lt;&gt;"",'Questionnaire d''évaluation'!I17,"")</f>
        <v>Comment l'anticipation et la connaissance de la menace est-elle intégrée au niveau opérationnel?</v>
      </c>
      <c r="I16" s="153">
        <f>'Questionnaire d''évaluation'!P17</f>
        <v>0</v>
      </c>
      <c r="J16" s="154">
        <f t="shared" si="0"/>
        <v>5</v>
      </c>
      <c r="K16" s="155" t="str">
        <f>IFERROR(VLOOKUP(H16,'Questionnaire d''évaluation'!$I$1:$P$64,J16,FALSE),"-")</f>
        <v>Une fonction CTI existe au sein des équipes cyber. Elle n'est pas prise en compte en prévision ou durant les crises.</v>
      </c>
      <c r="L16" s="156"/>
      <c r="M16" s="156"/>
      <c r="N16" s="45"/>
    </row>
    <row r="17" spans="1:14" s="46" customFormat="1" ht="63.75" x14ac:dyDescent="0.25">
      <c r="A17" s="149" t="str">
        <f>IF('Questionnaire d''évaluation'!B18&lt;&gt;"",'Questionnaire d''évaluation'!A18,"")</f>
        <v>3.1</v>
      </c>
      <c r="B17" s="150" t="s">
        <v>16</v>
      </c>
      <c r="C17" s="151" t="s">
        <v>17</v>
      </c>
      <c r="D17" s="151" t="s">
        <v>18</v>
      </c>
      <c r="E17" s="152" t="str">
        <f>IF('Questionnaire d''évaluation'!F18&lt;&gt;"",'Questionnaire d''évaluation'!F18,"")</f>
        <v/>
      </c>
      <c r="F17" s="152" t="str">
        <f>IF('Questionnaire d''évaluation'!G18&lt;&gt;"",'Questionnaire d''évaluation'!G18,"")</f>
        <v>Réagir - Phase 4 : Tirer les leçons de la crise et capitaliser</v>
      </c>
      <c r="G17" s="152" t="str">
        <f>IF('Questionnaire d''évaluation'!H18&lt;&gt;"",'Questionnaire d''évaluation'!H18,"")</f>
        <v>Organiser le RETEX</v>
      </c>
      <c r="H17" s="152" t="str">
        <f>IF('Questionnaire d''évaluation'!I18&lt;&gt;"",'Questionnaire d''évaluation'!I18,"")</f>
        <v>Comment est organisé la phase de RETEX de crise?</v>
      </c>
      <c r="I17" s="153">
        <f>'Questionnaire d''évaluation'!P18</f>
        <v>0</v>
      </c>
      <c r="J17" s="154">
        <f>_xlfn.IFS(I17=0,5,I17=1,6,I17=2,7,I17=3,"")</f>
        <v>5</v>
      </c>
      <c r="K17" s="155" t="str">
        <f>IFERROR(VLOOKUP(H17,'Questionnaire d''évaluation'!$I$1:$P$64,J17,FALSE),"-")</f>
        <v xml:space="preserve">L'équipe en charge du RETEX est identifiée. Cette équipe identifie les acteurs à interroger, la grille d'entretien et organise les aspects pratiques du RETEX. </v>
      </c>
      <c r="L17" s="156"/>
      <c r="M17" s="156"/>
      <c r="N17" s="45"/>
    </row>
    <row r="18" spans="1:14" s="37" customFormat="1" ht="12.75" x14ac:dyDescent="0.25">
      <c r="A18" s="184" t="s">
        <v>73</v>
      </c>
      <c r="B18" s="184"/>
      <c r="C18" s="184"/>
      <c r="D18" s="184"/>
      <c r="E18" s="184"/>
      <c r="F18" s="184"/>
      <c r="G18" s="184"/>
      <c r="H18" s="184"/>
      <c r="I18" s="184"/>
      <c r="J18" s="184"/>
      <c r="K18" s="184"/>
      <c r="L18" s="184"/>
      <c r="M18" s="184"/>
      <c r="N18" s="36"/>
    </row>
    <row r="19" spans="1:14" s="37" customFormat="1" ht="63.75" x14ac:dyDescent="0.25">
      <c r="A19" s="149" t="str">
        <f>IF('Questionnaire d''évaluation'!B20&lt;&gt;"",'Questionnaire d''évaluation'!A20,"")</f>
        <v>4.1</v>
      </c>
      <c r="B19" s="150" t="s">
        <v>16</v>
      </c>
      <c r="C19" s="151" t="s">
        <v>17</v>
      </c>
      <c r="D19" s="151"/>
      <c r="E19" s="152" t="str">
        <f>IF('Questionnaire d''évaluation'!F20&lt;&gt;"",'Questionnaire d''évaluation'!F20,"")</f>
        <v>Se préparer à affronter une crise cyber</v>
      </c>
      <c r="F19" s="152" t="str">
        <f>IF('Questionnaire d''évaluation'!G20&lt;&gt;"",'Questionnaire d''évaluation'!G20,"")</f>
        <v/>
      </c>
      <c r="G19" s="152" t="str">
        <f>IF('Questionnaire d''évaluation'!H20&lt;&gt;"",'Questionnaire d''évaluation'!H20,"")</f>
        <v>Mettre en place des critères et des procédures d'activation des cellules de crise</v>
      </c>
      <c r="H19" s="152" t="str">
        <f>IF('Questionnaire d''évaluation'!I20&lt;&gt;"",'Questionnaire d''évaluation'!I20,"")</f>
        <v>Un dispositif d'astreinte est-il existant?</v>
      </c>
      <c r="I19" s="153">
        <f>'Questionnaire d''évaluation'!P20</f>
        <v>0</v>
      </c>
      <c r="J19" s="154">
        <f>_xlfn.IFS(I19=0,5,I19=1,6,I19=2,7,I19=3,"")</f>
        <v>5</v>
      </c>
      <c r="K19" s="155" t="str">
        <f>IFERROR(VLOOKUP(H19,'Questionnaire d''évaluation'!$I$1:$P$64,J19,FALSE),"-")</f>
        <v>Des personnes sont identifiées pour intervenir en heures non-ouvrées, de manière informelle.</v>
      </c>
      <c r="L19" s="156"/>
      <c r="M19" s="156"/>
      <c r="N19" s="36"/>
    </row>
    <row r="20" spans="1:14" s="37" customFormat="1" ht="127.5" x14ac:dyDescent="0.25">
      <c r="A20" s="149" t="str">
        <f>IF('Questionnaire d''évaluation'!B21&lt;&gt;"",'Questionnaire d''évaluation'!A21,"")</f>
        <v>4.2</v>
      </c>
      <c r="B20" s="150" t="s">
        <v>16</v>
      </c>
      <c r="C20" s="151" t="s">
        <v>74</v>
      </c>
      <c r="D20" s="151"/>
      <c r="E20" s="152" t="str">
        <f>IF('Questionnaire d''évaluation'!F21&lt;&gt;"",'Questionnaire d''évaluation'!F21,"")</f>
        <v>Se préparer à affronter une crise cyber</v>
      </c>
      <c r="F20" s="152" t="str">
        <f>IF('Questionnaire d''évaluation'!G21&lt;&gt;"",'Questionnaire d''évaluation'!G21,"")</f>
        <v/>
      </c>
      <c r="G20" s="152" t="str">
        <f>IF('Questionnaire d''évaluation'!H21&lt;&gt;"",'Questionnaire d''évaluation'!H21,"")</f>
        <v>Mettre en place des outils de conduite de crise résilients</v>
      </c>
      <c r="H20" s="152" t="str">
        <f>IF('Questionnaire d''évaluation'!I21&lt;&gt;"",'Questionnaire d''évaluation'!I21,"")</f>
        <v>La cellule de crise dispose-t-elle d'outils numériques dédiés à la gestion de crise?</v>
      </c>
      <c r="I20" s="153">
        <f>'Questionnaire d''évaluation'!P21</f>
        <v>0</v>
      </c>
      <c r="J20" s="154">
        <f t="shared" ref="J20:J28" si="1">_xlfn.IFS(I20=0,5,I20=1,6,I20=2,7,I20=3,"")</f>
        <v>5</v>
      </c>
      <c r="K20" s="155" t="str">
        <f>IFERROR(VLOOKUP(H20,'Questionnaire d''évaluation'!$I$1:$P$64,J20,FALSE),"-")</f>
        <v xml:space="preserve">La cellule de crise possède des outils numériques dédiés. </v>
      </c>
      <c r="L20" s="156" t="s">
        <v>222</v>
      </c>
      <c r="M20" s="156"/>
      <c r="N20" s="36"/>
    </row>
    <row r="21" spans="1:14" s="37" customFormat="1" ht="63.75" x14ac:dyDescent="0.25">
      <c r="A21" s="149" t="str">
        <f>IF('Questionnaire d''évaluation'!B22&lt;&gt;"",'Questionnaire d''évaluation'!A22,"")</f>
        <v>4.3</v>
      </c>
      <c r="B21" s="150" t="s">
        <v>16</v>
      </c>
      <c r="C21" s="151" t="s">
        <v>17</v>
      </c>
      <c r="D21" s="151" t="s">
        <v>18</v>
      </c>
      <c r="E21" s="152" t="str">
        <f>IF('Questionnaire d''évaluation'!F22&lt;&gt;"",'Questionnaire d''évaluation'!F22,"")</f>
        <v>Se préparer à affronter une crise cyber</v>
      </c>
      <c r="F21" s="152" t="str">
        <f>IF('Questionnaire d''évaluation'!G22&lt;&gt;"",'Questionnaire d''évaluation'!G22,"")</f>
        <v>Réagir - Phase 1 : Alerter, mobiliser et endiguer</v>
      </c>
      <c r="G21" s="152" t="str">
        <f>IF('Questionnaire d''évaluation'!H22&lt;&gt;"",'Questionnaire d''évaluation'!H22,"")</f>
        <v>Organiser ses cellules de crise cyber</v>
      </c>
      <c r="H21" s="152" t="str">
        <f>IF('Questionnaire d''évaluation'!I22&lt;&gt;"",'Questionnaire d''évaluation'!I22,"")</f>
        <v>Comment circule l'information au sein de la cellule de crise ?</v>
      </c>
      <c r="I21" s="153">
        <f>'Questionnaire d''évaluation'!P22</f>
        <v>0</v>
      </c>
      <c r="J21" s="154">
        <f t="shared" si="1"/>
        <v>5</v>
      </c>
      <c r="K21" s="155" t="str">
        <f>IFERROR(VLOOKUP(H21,'Questionnaire d''évaluation'!$I$1:$P$64,J21,FALSE),"-")</f>
        <v xml:space="preserve">La cellule de crise communique à l'aide de différents moyens (outils) de communications. </v>
      </c>
      <c r="L21" s="156" t="s">
        <v>222</v>
      </c>
      <c r="M21" s="156"/>
      <c r="N21" s="36"/>
    </row>
    <row r="22" spans="1:14" s="37" customFormat="1" ht="63.75" x14ac:dyDescent="0.25">
      <c r="A22" s="149" t="str">
        <f>IF('Questionnaire d''évaluation'!B23&lt;&gt;"",'Questionnaire d''évaluation'!A23,"")</f>
        <v>4.4</v>
      </c>
      <c r="B22" s="150" t="s">
        <v>16</v>
      </c>
      <c r="C22" s="151" t="s">
        <v>17</v>
      </c>
      <c r="D22" s="151" t="s">
        <v>18</v>
      </c>
      <c r="E22" s="152" t="str">
        <f>IF('Questionnaire d''évaluation'!F23&lt;&gt;"",'Questionnaire d''évaluation'!F23,"")</f>
        <v>Se préparer à affronter une crise cyber</v>
      </c>
      <c r="F22" s="152" t="str">
        <f>IF('Questionnaire d''évaluation'!G23&lt;&gt;"",'Questionnaire d''évaluation'!G23,"")</f>
        <v>Réagir - Phase 1 : Alerter, mobiliser et endiguer</v>
      </c>
      <c r="G22" s="152" t="str">
        <f>IF('Questionnaire d''évaluation'!H23&lt;&gt;"",'Questionnaire d''évaluation'!H23,"")</f>
        <v>Mettre en place des critères et des procédures d'activation des cellules de crise</v>
      </c>
      <c r="H22" s="152" t="str">
        <f>IF('Questionnaire d''évaluation'!I23&lt;&gt;"",'Questionnaire d''évaluation'!I23,"")</f>
        <v>Les critères d'activation de la cellule stratégique sont-ils formalisés ?</v>
      </c>
      <c r="I22" s="153">
        <f>'Questionnaire d''évaluation'!P23</f>
        <v>0</v>
      </c>
      <c r="J22" s="154">
        <f t="shared" si="1"/>
        <v>5</v>
      </c>
      <c r="K22" s="155" t="str">
        <f>IFERROR(VLOOKUP(H22,'Questionnaire d''évaluation'!$I$1:$P$64,J22,FALSE),"-")</f>
        <v xml:space="preserve">Les critères d'activation de la cellule stratégique sont définis de manière informelle. </v>
      </c>
      <c r="L22" s="156"/>
      <c r="M22" s="156"/>
      <c r="N22" s="36"/>
    </row>
    <row r="23" spans="1:14" s="37" customFormat="1" ht="90.6" customHeight="1" x14ac:dyDescent="0.25">
      <c r="A23" s="149" t="str">
        <f>IF('Questionnaire d''évaluation'!B24&lt;&gt;"",'Questionnaire d''évaluation'!A24,"")</f>
        <v>4.5</v>
      </c>
      <c r="B23" s="40" t="s">
        <v>31</v>
      </c>
      <c r="C23" s="151" t="s">
        <v>17</v>
      </c>
      <c r="D23" s="151" t="s">
        <v>18</v>
      </c>
      <c r="E23" s="152" t="str">
        <f>IF('Questionnaire d''évaluation'!F24&lt;&gt;"",'Questionnaire d''évaluation'!F24,"")</f>
        <v>Se préparer à affronter une crise cyber</v>
      </c>
      <c r="F23" s="152" t="str">
        <f>IF('Questionnaire d''évaluation'!G24&lt;&gt;"",'Questionnaire d''évaluation'!G24,"")</f>
        <v>Réagir - Phase 1 : Alerter, mobiliser et endiguer</v>
      </c>
      <c r="G23" s="152" t="str">
        <f>IF('Questionnaire d''évaluation'!H24&lt;&gt;"",'Questionnaire d''évaluation'!H24,"")</f>
        <v>Mettre en place des critères et des procédures d'activation des cellules de crise</v>
      </c>
      <c r="H23" s="152" t="str">
        <f>IF('Questionnaire d''évaluation'!I24&lt;&gt;"",'Questionnaire d''évaluation'!I24,"")</f>
        <v>Comment sont définis les critères d'activation et de désactivation du dispositif opérationnel ?</v>
      </c>
      <c r="I23" s="153">
        <f>'Questionnaire d''évaluation'!P24</f>
        <v>0</v>
      </c>
      <c r="J23" s="154">
        <f t="shared" si="1"/>
        <v>5</v>
      </c>
      <c r="K23" s="155" t="str">
        <f>IFERROR(VLOOKUP(H23,'Questionnaire d''évaluation'!$I$1:$P$64,J23,FALSE),"-")</f>
        <v>Les critères d'activation et de désactivation des dispositifs opérationnels prévoient en particulier l’activation par effet de seuil (par le bas) et l’activation sur décision du dispositif stratégique (par le haut).</v>
      </c>
      <c r="L23" s="156"/>
      <c r="M23" s="156"/>
      <c r="N23" s="36"/>
    </row>
    <row r="24" spans="1:14" s="37" customFormat="1" ht="38.25" x14ac:dyDescent="0.25">
      <c r="A24" s="149" t="str">
        <f>IF('Questionnaire d''évaluation'!B25&lt;&gt;"",'Questionnaire d''évaluation'!A25,"")</f>
        <v>5.1</v>
      </c>
      <c r="B24" s="150" t="s">
        <v>16</v>
      </c>
      <c r="C24" s="151"/>
      <c r="D24" s="151" t="s">
        <v>18</v>
      </c>
      <c r="E24" s="152" t="str">
        <f>IF('Questionnaire d''évaluation'!F25&lt;&gt;"",'Questionnaire d''évaluation'!F25,"")</f>
        <v/>
      </c>
      <c r="F24" s="152" t="str">
        <f>IF('Questionnaire d''évaluation'!G25&lt;&gt;"",'Questionnaire d''évaluation'!G25,"")</f>
        <v>Réagir - Phase 1 : Alerter, mobiliser et endiguer</v>
      </c>
      <c r="G24" s="152" t="str">
        <f>IF('Questionnaire d''évaluation'!H25&lt;&gt;"",'Questionnaire d''évaluation'!H25,"")</f>
        <v>Mobiliser les équipes</v>
      </c>
      <c r="H24" s="152" t="str">
        <f>IF('Questionnaire d''évaluation'!I25&lt;&gt;"",'Questionnaire d''évaluation'!I25,"")</f>
        <v>Comment le processus de gestion de crise prévoit-il le premier état des lieux de la situation ?</v>
      </c>
      <c r="I24" s="153">
        <f>'Questionnaire d''évaluation'!P25</f>
        <v>0</v>
      </c>
      <c r="J24" s="154">
        <f t="shared" si="1"/>
        <v>5</v>
      </c>
      <c r="K24" s="155" t="str">
        <f>IFERROR(VLOOKUP(H24,'Questionnaire d''évaluation'!$I$1:$P$64,J24,FALSE),"-")</f>
        <v>Les personnes conviées au lancement de crise sont définies en amont d'une crise.</v>
      </c>
      <c r="L24" s="156"/>
      <c r="M24" s="156"/>
      <c r="N24" s="36"/>
    </row>
    <row r="25" spans="1:14" s="37" customFormat="1" ht="114" customHeight="1" x14ac:dyDescent="0.25">
      <c r="A25" s="149" t="str">
        <f>IF('Questionnaire d''évaluation'!B26&lt;&gt;"",'Questionnaire d''évaluation'!A26,"")</f>
        <v>5.2</v>
      </c>
      <c r="B25" s="40" t="s">
        <v>31</v>
      </c>
      <c r="C25" s="151" t="s">
        <v>17</v>
      </c>
      <c r="D25" s="151" t="s">
        <v>87</v>
      </c>
      <c r="E25" s="152" t="str">
        <f>IF('Questionnaire d''évaluation'!F26&lt;&gt;"",'Questionnaire d''évaluation'!F26,"")</f>
        <v>Se préparer à affronter une crise cyber</v>
      </c>
      <c r="F25" s="152" t="str">
        <f>IF('Questionnaire d''évaluation'!G26&lt;&gt;"",'Questionnaire d''évaluation'!G26,"")</f>
        <v>Réagir - Phase 1 : Alerter, mobiliser et endiguer</v>
      </c>
      <c r="G25" s="152" t="str">
        <f>IF('Questionnaire d''évaluation'!H26&lt;&gt;"",'Questionnaire d''évaluation'!H26,"")</f>
        <v>Organiser ses cellules de crise cyber</v>
      </c>
      <c r="H25" s="152" t="str">
        <f>IF('Questionnaire d''évaluation'!I26&lt;&gt;"",'Questionnaire d''évaluation'!I26,"")</f>
        <v>Un suivi de crise est-il mis en place ?</v>
      </c>
      <c r="I25" s="153">
        <f>'Questionnaire d''évaluation'!P26</f>
        <v>0</v>
      </c>
      <c r="J25" s="154">
        <f t="shared" si="1"/>
        <v>5</v>
      </c>
      <c r="K25" s="155" t="str">
        <f>IFERROR(VLOOKUP(H25,'Questionnaire d''évaluation'!$I$1:$P$64,J25,FALSE),"-")</f>
        <v>Les décisions prises pendant la crise font l'objet d'un suivi informel.</v>
      </c>
      <c r="L25" s="156"/>
      <c r="M25" s="156"/>
      <c r="N25" s="36"/>
    </row>
    <row r="26" spans="1:14" s="37" customFormat="1" ht="38.25" x14ac:dyDescent="0.25">
      <c r="A26" s="149" t="str">
        <f>IF('Questionnaire d''évaluation'!B27&lt;&gt;"",'Questionnaire d''évaluation'!A27,"")</f>
        <v>5.3</v>
      </c>
      <c r="B26" s="150" t="s">
        <v>16</v>
      </c>
      <c r="C26" s="151"/>
      <c r="D26" s="151" t="s">
        <v>90</v>
      </c>
      <c r="E26" s="152" t="str">
        <f>IF('Questionnaire d''évaluation'!F27&lt;&gt;"",'Questionnaire d''évaluation'!F27,"")</f>
        <v/>
      </c>
      <c r="F26" s="152" t="str">
        <f>IF('Questionnaire d''évaluation'!G27&lt;&gt;"",'Questionnaire d''évaluation'!G27,"")</f>
        <v>Réagir - Phase 4 : Tirer les leçons de la crise et capitaliser</v>
      </c>
      <c r="G26" s="152" t="str">
        <f>IF('Questionnaire d''évaluation'!H27&lt;&gt;"",'Questionnaire d''évaluation'!H27,"")</f>
        <v>Adapter des seuils de sortie de crise</v>
      </c>
      <c r="H26" s="152" t="str">
        <f>IF('Questionnaire d''évaluation'!I27&lt;&gt;"",'Questionnaire d''évaluation'!I27,"")</f>
        <v>Les conditions de sortie de crise sont-elles pré définies et évaluées durant la crise ?</v>
      </c>
      <c r="I26" s="153">
        <f>'Questionnaire d''évaluation'!P27</f>
        <v>0</v>
      </c>
      <c r="J26" s="154">
        <f t="shared" si="1"/>
        <v>5</v>
      </c>
      <c r="K26" s="155" t="str">
        <f>IFERROR(VLOOKUP(H26,'Questionnaire d''évaluation'!$I$1:$P$64,J26,FALSE),"-")</f>
        <v>Les processus prévoient l'évaluation des critères de sortie de crise au démarrage de la crise.</v>
      </c>
      <c r="L26" s="156"/>
      <c r="M26" s="156"/>
      <c r="N26" s="36"/>
    </row>
    <row r="27" spans="1:14" s="37" customFormat="1" ht="38.25" x14ac:dyDescent="0.25">
      <c r="A27" s="149" t="str">
        <f>IF('Questionnaire d''évaluation'!B28&lt;&gt;"",'Questionnaire d''évaluation'!A28,"")</f>
        <v>5.4</v>
      </c>
      <c r="B27" s="150" t="s">
        <v>16</v>
      </c>
      <c r="C27" s="151"/>
      <c r="D27" s="64" t="s">
        <v>55</v>
      </c>
      <c r="E27" s="152" t="str">
        <f>IF('Questionnaire d''évaluation'!F28&lt;&gt;"",'Questionnaire d''évaluation'!F28,"")</f>
        <v/>
      </c>
      <c r="F27" s="152" t="str">
        <f>IF('Questionnaire d''évaluation'!G28&lt;&gt;"",'Questionnaire d''évaluation'!G28,"")</f>
        <v>Réagir - Phase 1 : Alerter, mobiliser et endiguer</v>
      </c>
      <c r="G27" s="152" t="str">
        <f>IF('Questionnaire d''évaluation'!H28&lt;&gt;"",'Questionnaire d''évaluation'!H28,"")</f>
        <v>Mettre en place un support RH adapté</v>
      </c>
      <c r="H27" s="152" t="str">
        <f>IF('Questionnaire d''évaluation'!I28&lt;&gt;"",'Questionnaire d''évaluation'!I28,"")</f>
        <v>Quels sont les moyens logistiques prévus pour une gestion de crise cyber ?</v>
      </c>
      <c r="I27" s="153">
        <f>'Questionnaire d''évaluation'!P28</f>
        <v>0</v>
      </c>
      <c r="J27" s="154">
        <f t="shared" si="1"/>
        <v>5</v>
      </c>
      <c r="K27" s="155" t="str">
        <f>IFERROR(VLOOKUP(H27,'Questionnaire d''évaluation'!$I$1:$P$64,J27,FALSE),"-")</f>
        <v>Des salles de réunions permettant aux différentes cellules de crise de se retrouver et de travailler ensemble sont identifiées et mobilisables.</v>
      </c>
      <c r="L27" s="156"/>
      <c r="M27" s="156"/>
      <c r="N27" s="36"/>
    </row>
    <row r="28" spans="1:14" s="37" customFormat="1" ht="63.75" x14ac:dyDescent="0.25">
      <c r="A28" s="149" t="str">
        <f>IF('Questionnaire d''évaluation'!B29&lt;&gt;"",'Questionnaire d''évaluation'!A29,"")</f>
        <v>5.5</v>
      </c>
      <c r="B28" s="40" t="s">
        <v>31</v>
      </c>
      <c r="C28" s="151" t="s">
        <v>99</v>
      </c>
      <c r="D28" s="151" t="s">
        <v>51</v>
      </c>
      <c r="E28" s="152" t="str">
        <f>IF('Questionnaire d''évaluation'!F29&lt;&gt;"",'Questionnaire d''évaluation'!F29,"")</f>
        <v>Se préparer à affronter une crise cyber</v>
      </c>
      <c r="F28" s="152" t="str">
        <f>IF('Questionnaire d''évaluation'!G29&lt;&gt;"",'Questionnaire d''évaluation'!G29,"")</f>
        <v>Réagir - Phase 1 : Alerter, mobiliser et endiguer</v>
      </c>
      <c r="G28" s="152" t="str">
        <f>IF('Questionnaire d''évaluation'!H29&lt;&gt;"",'Questionnaire d''évaluation'!H29,"")</f>
        <v>Adapter l'assurance aux besoins de l'organisation</v>
      </c>
      <c r="H28" s="152" t="str">
        <f>IF('Questionnaire d''évaluation'!I29&lt;&gt;"",'Questionnaire d''évaluation'!I29,"")</f>
        <v>Les besoins en assurance en cas de crise cyber sont-ils correctement couverts ?</v>
      </c>
      <c r="I28" s="153">
        <f>'Questionnaire d''évaluation'!P29</f>
        <v>0</v>
      </c>
      <c r="J28" s="154">
        <f t="shared" si="1"/>
        <v>5</v>
      </c>
      <c r="K28" s="155" t="str">
        <f>IFERROR(VLOOKUP(H28,'Questionnaire d''évaluation'!$I$1:$P$64,J28,FALSE),"-")</f>
        <v xml:space="preserve"> Les besoins en cas de crise cyber sont identifiés pour compléter les dispositifs opérationnels existants (expertise, couverture des frais, etc.). Un état des lieux est mené pour identifier la couverture et les polices existantes au sein de l’organisation.</v>
      </c>
      <c r="L28" s="156" t="s">
        <v>223</v>
      </c>
      <c r="M28" s="156"/>
      <c r="N28" s="36"/>
    </row>
    <row r="29" spans="1:14" s="37" customFormat="1" ht="12.75" x14ac:dyDescent="0.25">
      <c r="A29" s="185" t="s">
        <v>104</v>
      </c>
      <c r="B29" s="186"/>
      <c r="C29" s="186"/>
      <c r="D29" s="186"/>
      <c r="E29" s="186"/>
      <c r="F29" s="186"/>
      <c r="G29" s="186"/>
      <c r="H29" s="186"/>
      <c r="I29" s="186"/>
      <c r="J29" s="186"/>
      <c r="K29" s="186"/>
      <c r="L29" s="186"/>
      <c r="M29" s="186"/>
      <c r="N29" s="36"/>
    </row>
    <row r="30" spans="1:14" s="37" customFormat="1" ht="38.25" x14ac:dyDescent="0.25">
      <c r="A30" s="149" t="str">
        <f>IF('Questionnaire d''évaluation'!B31&lt;&gt;"",'Questionnaire d''évaluation'!A31,"")</f>
        <v>5.6</v>
      </c>
      <c r="B30" s="150" t="s">
        <v>16</v>
      </c>
      <c r="C30" s="151"/>
      <c r="D30" s="151" t="s">
        <v>51</v>
      </c>
      <c r="E30" s="152" t="str">
        <f>IF('Questionnaire d''évaluation'!F31&lt;&gt;"",'Questionnaire d''évaluation'!F31,"")</f>
        <v/>
      </c>
      <c r="F30" s="152" t="str">
        <f>IF('Questionnaire d''évaluation'!G31&lt;&gt;"",'Questionnaire d''évaluation'!G31,"")</f>
        <v>Réagir - Phase 1 : Alerter, mobiliser et endiguer</v>
      </c>
      <c r="G30" s="152" t="str">
        <f>IF('Questionnaire d''évaluation'!H31&lt;&gt;"",'Questionnaire d''évaluation'!H31,"")</f>
        <v>Activer son assurance cyber</v>
      </c>
      <c r="H30" s="152" t="str">
        <f>IF('Questionnaire d''évaluation'!I31&lt;&gt;"",'Questionnaire d''évaluation'!I31,"")</f>
        <v>Comment est activée l'assurance cyber ?</v>
      </c>
      <c r="I30" s="153">
        <f>'Questionnaire d''évaluation'!P31</f>
        <v>0</v>
      </c>
      <c r="J30" s="154">
        <f t="shared" ref="J30:J37" si="2">_xlfn.IFS(I30=0,5,I30=1,6,I30=2,7,I30=3,"")</f>
        <v>5</v>
      </c>
      <c r="K30" s="155" t="str">
        <f>IFERROR(VLOOKUP(H30,'Questionnaire d''évaluation'!$I$1:$P$64,J30,FALSE),"-")</f>
        <v>L’assurance cyber est activée sur décision de la cellule stratégique.</v>
      </c>
      <c r="L30" s="156"/>
      <c r="M30" s="156"/>
      <c r="N30" s="36"/>
    </row>
    <row r="31" spans="1:14" s="37" customFormat="1" ht="63.75" x14ac:dyDescent="0.25">
      <c r="A31" s="149" t="str">
        <f>IF('Questionnaire d''évaluation'!B32&lt;&gt;"",'Questionnaire d''évaluation'!A32,"")</f>
        <v>6.1</v>
      </c>
      <c r="B31" s="150" t="s">
        <v>16</v>
      </c>
      <c r="C31" s="151" t="s">
        <v>108</v>
      </c>
      <c r="D31" s="151" t="s">
        <v>87</v>
      </c>
      <c r="E31" s="152" t="str">
        <f>IF('Questionnaire d''évaluation'!F32&lt;&gt;"",'Questionnaire d''évaluation'!F32,"")</f>
        <v>Se préparer à affronter une crise cyber</v>
      </c>
      <c r="F31" s="152" t="str">
        <f>IF('Questionnaire d''évaluation'!G32&lt;&gt;"",'Questionnaire d''évaluation'!G32,"")</f>
        <v>Réagir - Phase 1 : Alerter, mobiliser et endiguer</v>
      </c>
      <c r="G31" s="152" t="str">
        <f>IF('Questionnaire d''évaluation'!H32&lt;&gt;"",'Questionnaire d''évaluation'!H32,"")</f>
        <v>Etablir une liste des parties prenantes à contacter</v>
      </c>
      <c r="H31" s="152" t="str">
        <f>IF('Questionnaire d''évaluation'!I32&lt;&gt;"",'Questionnaire d''évaluation'!I32,"")</f>
        <v>Les parties prenantes à contacter ou tenir informées en cas de crise sont-elles identifiées ?</v>
      </c>
      <c r="I31" s="153">
        <f>'Questionnaire d''évaluation'!P32</f>
        <v>0</v>
      </c>
      <c r="J31" s="154">
        <f t="shared" si="2"/>
        <v>5</v>
      </c>
      <c r="K31" s="155" t="str">
        <f>IFERROR(VLOOKUP(H31,'Questionnaire d''évaluation'!$I$1:$P$64,J31,FALSE),"-")</f>
        <v>La liste des parties prenantes est pré-identifiée avec leurs contacts.
Les contacts suivants sont notamment identifiés:
- contacts internes
- autorités</v>
      </c>
      <c r="L31" s="156"/>
      <c r="M31" s="156"/>
      <c r="N31" s="36"/>
    </row>
    <row r="32" spans="1:14" s="37" customFormat="1" ht="127.5" x14ac:dyDescent="0.25">
      <c r="A32" s="149" t="str">
        <f>IF('Questionnaire d''évaluation'!B33&lt;&gt;"",'Questionnaire d''évaluation'!A33,"")</f>
        <v>6.2</v>
      </c>
      <c r="B32" s="150" t="s">
        <v>16</v>
      </c>
      <c r="C32" s="151" t="s">
        <v>74</v>
      </c>
      <c r="D32" s="151" t="s">
        <v>55</v>
      </c>
      <c r="E32" s="152" t="str">
        <f>IF('Questionnaire d''évaluation'!F33&lt;&gt;"",'Questionnaire d''évaluation'!F33,"")</f>
        <v>Se préparer à affronter une crise cyber</v>
      </c>
      <c r="F32" s="152" t="str">
        <f>IF('Questionnaire d''évaluation'!G33&lt;&gt;"",'Questionnaire d''évaluation'!G33,"")</f>
        <v>Réagir - Phase 1 : Alerter, mobiliser et endiguer</v>
      </c>
      <c r="G32" s="152" t="str">
        <f>IF('Questionnaire d''évaluation'!H33&lt;&gt;"",'Questionnaire d''évaluation'!H33,"")</f>
        <v>Mettre en place des outils de conduite de crise résilients</v>
      </c>
      <c r="H32" s="152" t="str">
        <f>IF('Questionnaire d''évaluation'!I33&lt;&gt;"",'Questionnaire d''évaluation'!I33,"")</f>
        <v>L'organisation dispose-t-elle de moyens de communication alternatifs ?</v>
      </c>
      <c r="I32" s="153">
        <f>'Questionnaire d''évaluation'!P33</f>
        <v>0</v>
      </c>
      <c r="J32" s="154">
        <f t="shared" si="2"/>
        <v>5</v>
      </c>
      <c r="K32" s="155" t="str">
        <f>IFERROR(VLOOKUP(H32,'Questionnaire d''évaluation'!$I$1:$P$64,J32,FALSE),"-")</f>
        <v>L'organisation possède des moyens de communication alternatifs internes.</v>
      </c>
      <c r="L32" s="156" t="s">
        <v>222</v>
      </c>
      <c r="M32" s="156"/>
      <c r="N32" s="36"/>
    </row>
    <row r="33" spans="1:14" s="37" customFormat="1" ht="63.75" x14ac:dyDescent="0.25">
      <c r="A33" s="149" t="str">
        <f>IF('Questionnaire d''évaluation'!B34&lt;&gt;"",'Questionnaire d''évaluation'!A34,"")</f>
        <v>7.1</v>
      </c>
      <c r="B33" s="150" t="s">
        <v>16</v>
      </c>
      <c r="C33" s="151" t="s">
        <v>108</v>
      </c>
      <c r="D33" s="151" t="s">
        <v>65</v>
      </c>
      <c r="E33" s="152" t="str">
        <f>IF('Questionnaire d''évaluation'!F34&lt;&gt;"",'Questionnaire d''évaluation'!F34,"")</f>
        <v>Se préparer à affronter une crise cyber</v>
      </c>
      <c r="F33" s="152" t="str">
        <f>IF('Questionnaire d''évaluation'!G34&lt;&gt;"",'Questionnaire d''évaluation'!G34,"")</f>
        <v>Réagir - Phase 2 : Maintenir la confiance et comprendre l'attaque</v>
      </c>
      <c r="G33" s="152" t="str">
        <f>IF('Questionnaire d''évaluation'!H34&lt;&gt;"",'Questionnaire d''évaluation'!H34,"")</f>
        <v>Anticiper la stratégie de communication de crise</v>
      </c>
      <c r="H33" s="152" t="str">
        <f>IF('Questionnaire d''évaluation'!I34&lt;&gt;"",'Questionnaire d''évaluation'!I34,"")</f>
        <v>La stratégie de communication cyber est-elle formalisée ?</v>
      </c>
      <c r="I33" s="153">
        <f>'Questionnaire d''évaluation'!P34</f>
        <v>0</v>
      </c>
      <c r="J33" s="154">
        <f t="shared" si="2"/>
        <v>5</v>
      </c>
      <c r="K33" s="155" t="str">
        <f>IFERROR(VLOOKUP(H33,'Questionnaire d''évaluation'!$I$1:$P$64,J33,FALSE),"-")</f>
        <v>Une stratégie de  crise en cas d'incident cyber est établie de manière informelle.</v>
      </c>
      <c r="L33" s="156" t="s">
        <v>313</v>
      </c>
      <c r="M33" s="156"/>
      <c r="N33" s="36"/>
    </row>
    <row r="34" spans="1:14" s="37" customFormat="1" ht="76.5" x14ac:dyDescent="0.25">
      <c r="A34" s="149" t="str">
        <f>IF('Questionnaire d''évaluation'!B35&lt;&gt;"",'Questionnaire d''évaluation'!A35,"")</f>
        <v>7.2</v>
      </c>
      <c r="B34" s="60" t="s">
        <v>31</v>
      </c>
      <c r="C34" s="151" t="s">
        <v>108</v>
      </c>
      <c r="D34" s="151" t="s">
        <v>87</v>
      </c>
      <c r="E34" s="152" t="str">
        <f>IF('Questionnaire d''évaluation'!F35&lt;&gt;"",'Questionnaire d''évaluation'!F35,"")</f>
        <v>Se préparer à affronter une crise cyber</v>
      </c>
      <c r="F34" s="152" t="str">
        <f>IF('Questionnaire d''évaluation'!G35&lt;&gt;"",'Questionnaire d''évaluation'!G35,"")</f>
        <v>Réagir - Phase 1 : Alerter, mobiliser et endiguer</v>
      </c>
      <c r="G34" s="152" t="str">
        <f>IF('Questionnaire d''évaluation'!H35&lt;&gt;"",'Questionnaire d''évaluation'!H35,"")</f>
        <v>Anticiper la stratégie de communication de crise</v>
      </c>
      <c r="H34" s="152" t="str">
        <f>IF('Questionnaire d''évaluation'!I35&lt;&gt;"",'Questionnaire d''évaluation'!I35,"")</f>
        <v>Comment est réalisée l'analyse de risque communicationnelle  (pour identifier les risques provenant de communications de médias, de salariés, de concurrents, d'autorités, etc.) ?</v>
      </c>
      <c r="I34" s="153">
        <f>'Questionnaire d''évaluation'!P35</f>
        <v>0</v>
      </c>
      <c r="J34" s="154">
        <f t="shared" si="2"/>
        <v>5</v>
      </c>
      <c r="K34" s="155" t="str">
        <f>IFERROR(VLOOKUP(H34,'Questionnaire d''évaluation'!$I$1:$P$64,J34,FALSE),"-")</f>
        <v>Les grandes orientations permettant d'identifier les risques communicationnelles sont identifiées mais non formalisées.</v>
      </c>
      <c r="L34" s="156" t="s">
        <v>313</v>
      </c>
      <c r="M34" s="156"/>
      <c r="N34" s="36"/>
    </row>
    <row r="35" spans="1:14" s="37" customFormat="1" ht="51" x14ac:dyDescent="0.25">
      <c r="A35" s="149" t="str">
        <f>IF('Questionnaire d''évaluation'!B36&lt;&gt;"",'Questionnaire d''évaluation'!A36,"")</f>
        <v>7.3</v>
      </c>
      <c r="B35" s="150" t="s">
        <v>16</v>
      </c>
      <c r="C35" s="151"/>
      <c r="D35" s="151" t="s">
        <v>55</v>
      </c>
      <c r="E35" s="152" t="str">
        <f>IF('Questionnaire d''évaluation'!F36&lt;&gt;"",'Questionnaire d''évaluation'!F36,"")</f>
        <v/>
      </c>
      <c r="F35" s="152" t="str">
        <f>IF('Questionnaire d''évaluation'!G36&lt;&gt;"",'Questionnaire d''évaluation'!G36,"")</f>
        <v>Réagir - Phase 1 : Alerter, mobiliser et endiguer</v>
      </c>
      <c r="G35" s="152" t="str">
        <f>IF('Questionnaire d''évaluation'!H36&lt;&gt;"",'Questionnaire d''évaluation'!H36,"")</f>
        <v>Assurer un support aux volets communication et juridique</v>
      </c>
      <c r="H35" s="152" t="str">
        <f>IF('Questionnaire d''évaluation'!I36&lt;&gt;"",'Questionnaire d''évaluation'!I36,"")</f>
        <v>Comment est préparée l'équipe juridique à une crise cyber ?</v>
      </c>
      <c r="I35" s="153">
        <f>'Questionnaire d''évaluation'!P36</f>
        <v>0</v>
      </c>
      <c r="J35" s="154">
        <f t="shared" si="2"/>
        <v>5</v>
      </c>
      <c r="K35" s="155" t="str">
        <f>IFERROR(VLOOKUP(H35,'Questionnaire d''évaluation'!$I$1:$P$64,J35,FALSE),"-")</f>
        <v>L'équipe juridique est mobilisée dans la gestion de crise cyber afin d'identifier les obligations qui ne pourront pas être respectées auprès des partenaires, clients et fournisseurs.</v>
      </c>
      <c r="L35" s="156"/>
      <c r="M35" s="156"/>
      <c r="N35" s="36"/>
    </row>
    <row r="36" spans="1:14" s="37" customFormat="1" ht="89.25" x14ac:dyDescent="0.25">
      <c r="A36" s="149" t="str">
        <f>IF('Questionnaire d''évaluation'!B37&lt;&gt;"",'Questionnaire d''évaluation'!A37,"")</f>
        <v>7.4</v>
      </c>
      <c r="B36" s="150" t="s">
        <v>16</v>
      </c>
      <c r="C36" s="158"/>
      <c r="D36" s="151" t="s">
        <v>51</v>
      </c>
      <c r="E36" s="152" t="str">
        <f>IF('Questionnaire d''évaluation'!F37&lt;&gt;"",'Questionnaire d''évaluation'!F37,"")</f>
        <v/>
      </c>
      <c r="F36" s="152" t="str">
        <f>IF('Questionnaire d''évaluation'!G37&lt;&gt;"",'Questionnaire d''évaluation'!G37,"")</f>
        <v>Réagir - Phase 1 : Alerter, mobiliser et endiguer</v>
      </c>
      <c r="G36" s="152" t="str">
        <f>IF('Questionnaire d''évaluation'!H37&lt;&gt;"",'Questionnaire d''évaluation'!H37,"")</f>
        <v>Déclarer son incident auprès des autorités compétentes</v>
      </c>
      <c r="H36" s="152" t="str">
        <f>IF('Questionnaire d''évaluation'!I37&lt;&gt;"",'Questionnaire d''évaluation'!I37,"")</f>
        <v>Comment sont anticipées les actions de déclaration d'incident ?</v>
      </c>
      <c r="I36" s="153">
        <f>'Questionnaire d''évaluation'!P37</f>
        <v>0</v>
      </c>
      <c r="J36" s="154">
        <f t="shared" si="2"/>
        <v>5</v>
      </c>
      <c r="K36" s="155" t="str">
        <f>IFERROR(VLOOKUP(H36,'Questionnaire d''évaluation'!$I$1:$P$64,J36,FALSE),"-")</f>
        <v>Les déclarations obligatoires sont anticipées dans un processus informel.</v>
      </c>
      <c r="L36" s="156" t="s">
        <v>224</v>
      </c>
      <c r="M36" s="156"/>
      <c r="N36" s="36"/>
    </row>
    <row r="37" spans="1:14" s="37" customFormat="1" ht="89.25" x14ac:dyDescent="0.25">
      <c r="A37" s="149" t="str">
        <f>IF('Questionnaire d''évaluation'!B38&lt;&gt;"",'Questionnaire d''évaluation'!A38,"")</f>
        <v>7.5</v>
      </c>
      <c r="B37" s="40" t="s">
        <v>31</v>
      </c>
      <c r="C37" s="151"/>
      <c r="D37" s="151" t="s">
        <v>51</v>
      </c>
      <c r="E37" s="152" t="str">
        <f>IF('Questionnaire d''évaluation'!F38&lt;&gt;"",'Questionnaire d''évaluation'!F38,"")</f>
        <v/>
      </c>
      <c r="F37" s="152" t="str">
        <f>IF('Questionnaire d''évaluation'!G38&lt;&gt;"",'Questionnaire d''évaluation'!G38,"")</f>
        <v>Réagir - Phase 1 : Alerter, mobiliser et endiguer</v>
      </c>
      <c r="G37" s="152" t="str">
        <f>IF('Questionnaire d''évaluation'!H38&lt;&gt;"",'Questionnaire d''évaluation'!H38,"")</f>
        <v>Déclarer son incident auprès des autorités compétentes</v>
      </c>
      <c r="H37" s="152" t="str">
        <f>IF('Questionnaire d''évaluation'!I38&lt;&gt;"",'Questionnaire d''évaluation'!I38,"")</f>
        <v>Quelle est la procédure de déclaration d'incident ?</v>
      </c>
      <c r="I37" s="153">
        <f>'Questionnaire d''évaluation'!P38</f>
        <v>0</v>
      </c>
      <c r="J37" s="154">
        <f t="shared" si="2"/>
        <v>5</v>
      </c>
      <c r="K37" s="155" t="str">
        <f>IFERROR(VLOOKUP(H37,'Questionnaire d''évaluation'!$I$1:$P$64,J37,FALSE),"-")</f>
        <v>Les équipes cyber et SI partagent les informations nécessaires à la déclaration selon un processus informel.</v>
      </c>
      <c r="L37" s="156" t="s">
        <v>224</v>
      </c>
      <c r="M37" s="156"/>
      <c r="N37" s="36"/>
    </row>
    <row r="38" spans="1:14" s="37" customFormat="1" ht="12.75" x14ac:dyDescent="0.25">
      <c r="A38" s="185" t="s">
        <v>125</v>
      </c>
      <c r="B38" s="186"/>
      <c r="C38" s="186"/>
      <c r="D38" s="186"/>
      <c r="E38" s="186"/>
      <c r="F38" s="186"/>
      <c r="G38" s="186"/>
      <c r="H38" s="186"/>
      <c r="I38" s="186"/>
      <c r="J38" s="186"/>
      <c r="K38" s="186"/>
      <c r="L38" s="186"/>
      <c r="M38" s="186"/>
      <c r="N38" s="36"/>
    </row>
    <row r="39" spans="1:14" s="37" customFormat="1" ht="63.75" x14ac:dyDescent="0.25">
      <c r="A39" s="149" t="str">
        <f>IF('Questionnaire d''évaluation'!B40&lt;&gt;"",'Questionnaire d''évaluation'!A40,"")</f>
        <v>8.1</v>
      </c>
      <c r="B39" s="150" t="s">
        <v>16</v>
      </c>
      <c r="C39" s="151" t="s">
        <v>17</v>
      </c>
      <c r="D39" s="151" t="s">
        <v>18</v>
      </c>
      <c r="E39" s="152" t="str">
        <f>IF('Questionnaire d''évaluation'!F40&lt;&gt;"",'Questionnaire d''évaluation'!F40,"")</f>
        <v>Se préparer à affronter une crise cyber</v>
      </c>
      <c r="F39" s="152" t="str">
        <f>IF('Questionnaire d''évaluation'!G40&lt;&gt;"",'Questionnaire d''évaluation'!G40,"")</f>
        <v>Réagir - Phase 1 : Alerter, mobiliser et endiguer</v>
      </c>
      <c r="G39" s="152" t="str">
        <f>IF('Questionnaire d''évaluation'!H40&lt;&gt;"",'Questionnaire d''évaluation'!H40,"")</f>
        <v>Mettre en place des critères et des procédures d'activation des cellules de crise</v>
      </c>
      <c r="H39" s="152" t="str">
        <f>IF('Questionnaire d''évaluation'!I40&lt;&gt;"",'Questionnaire d''évaluation'!I40,"")</f>
        <v>Les modalités d'escalade d'une alerte vers la cellule stratégique sont-elles formalisées ?</v>
      </c>
      <c r="I39" s="153">
        <f>'Questionnaire d''évaluation'!P40</f>
        <v>0</v>
      </c>
      <c r="J39" s="154">
        <f t="shared" ref="J39:J46" si="3">_xlfn.IFS(I39=0,5,I39=1,6,I39=2,7,I39=3,"")</f>
        <v>5</v>
      </c>
      <c r="K39" s="155" t="str">
        <f>IFERROR(VLOOKUP(H39,'Questionnaire d''évaluation'!$I$1:$P$64,J39,FALSE),"-")</f>
        <v>Les modalités d’escalade de l’alerte vers le niveau stratégique est définie de manière informelle.</v>
      </c>
      <c r="L39" s="156"/>
      <c r="M39" s="156"/>
      <c r="N39" s="36"/>
    </row>
    <row r="40" spans="1:14" s="37" customFormat="1" ht="63.75" x14ac:dyDescent="0.25">
      <c r="A40" s="149" t="str">
        <f>IF('Questionnaire d''évaluation'!B41&lt;&gt;"",'Questionnaire d''évaluation'!A41,"")</f>
        <v>8.2</v>
      </c>
      <c r="B40" s="40" t="s">
        <v>31</v>
      </c>
      <c r="C40" s="151" t="s">
        <v>17</v>
      </c>
      <c r="D40" s="151" t="s">
        <v>18</v>
      </c>
      <c r="E40" s="152" t="str">
        <f>IF('Questionnaire d''évaluation'!F41&lt;&gt;"",'Questionnaire d''évaluation'!F41,"")</f>
        <v>Se préparer à affronter une crise cyber</v>
      </c>
      <c r="F40" s="152" t="str">
        <f>IF('Questionnaire d''évaluation'!G41&lt;&gt;"",'Questionnaire d''évaluation'!G41,"")</f>
        <v>Réagir - Phase 1 : Alerter, mobiliser et endiguer</v>
      </c>
      <c r="G40" s="152" t="str">
        <f>IF('Questionnaire d''évaluation'!H41&lt;&gt;"",'Questionnaire d''évaluation'!H41,"")</f>
        <v>Mettre en place des critères et des procédures d'activation des cellules de crise</v>
      </c>
      <c r="H40" s="152" t="str">
        <f>IF('Questionnaire d''évaluation'!I41&lt;&gt;"",'Questionnaire d''évaluation'!I41,"")</f>
        <v>Un processus d'alerte, de gestion et de réponse dédié aux incidents cyber est-il formalisé ?</v>
      </c>
      <c r="I40" s="153">
        <f>'Questionnaire d''évaluation'!P41</f>
        <v>0</v>
      </c>
      <c r="J40" s="154">
        <f t="shared" si="3"/>
        <v>5</v>
      </c>
      <c r="K40" s="155" t="str">
        <f>IFERROR(VLOOKUP(H40,'Questionnaire d''évaluation'!$I$1:$P$64,J40,FALSE),"-")</f>
        <v xml:space="preserve">Un processus d'alerte, de gestion et de réponse aux incidents intégrant un volet « sécurité du numérique » existe de manière informelle. </v>
      </c>
      <c r="L40" s="156"/>
      <c r="M40" s="156"/>
      <c r="N40" s="36"/>
    </row>
    <row r="41" spans="1:14" s="37" customFormat="1" ht="63.75" x14ac:dyDescent="0.25">
      <c r="A41" s="149" t="str">
        <f>IF('Questionnaire d''évaluation'!B42&lt;&gt;"",'Questionnaire d''évaluation'!A42,"")</f>
        <v>9.1</v>
      </c>
      <c r="B41" s="150" t="s">
        <v>31</v>
      </c>
      <c r="C41" s="151" t="s">
        <v>45</v>
      </c>
      <c r="D41" s="151" t="s">
        <v>87</v>
      </c>
      <c r="E41" s="152" t="str">
        <f>IF('Questionnaire d''évaluation'!F42&lt;&gt;"",'Questionnaire d''évaluation'!F42,"")</f>
        <v>Se préparer à affronter une crise cyber</v>
      </c>
      <c r="F41" s="152" t="str">
        <f>IF('Questionnaire d''évaluation'!G42&lt;&gt;"",'Questionnaire d''évaluation'!G42,"")</f>
        <v>Réagir - Phase 2 : Maintenir la confiance et comprendre l'attaque</v>
      </c>
      <c r="G41" s="152" t="str">
        <f>IF('Questionnaire d''évaluation'!H42&lt;&gt;"",'Questionnaire d''évaluation'!H42,"")</f>
        <v>Mettre en place les capacités de réactions techniques face aux différentes menaces</v>
      </c>
      <c r="H41" s="152" t="str">
        <f>IF('Questionnaire d''évaluation'!I42&lt;&gt;"",'Questionnaire d''évaluation'!I42,"")</f>
        <v>Comment sont menées les actions de détection et d'investigation?</v>
      </c>
      <c r="I41" s="153">
        <f>'Questionnaire d''évaluation'!P42</f>
        <v>0</v>
      </c>
      <c r="J41" s="154">
        <f t="shared" si="3"/>
        <v>5</v>
      </c>
      <c r="K41" s="155" t="str">
        <f>IFERROR(VLOOKUP(H41,'Questionnaire d''évaluation'!$I$1:$P$64,J41,FALSE),"-")</f>
        <v>Des outils sont mis en place pour faciliter les actions de détection et d'investigation.</v>
      </c>
      <c r="L41" s="156"/>
      <c r="M41" s="156"/>
      <c r="N41" s="36"/>
    </row>
    <row r="42" spans="1:14" s="37" customFormat="1" ht="63.75" x14ac:dyDescent="0.25">
      <c r="A42" s="149" t="str">
        <f>IF('Questionnaire d''évaluation'!B43&lt;&gt;"",'Questionnaire d''évaluation'!A43,"")</f>
        <v>9.2</v>
      </c>
      <c r="B42" s="40" t="s">
        <v>31</v>
      </c>
      <c r="C42" s="151" t="s">
        <v>45</v>
      </c>
      <c r="D42" s="151"/>
      <c r="E42" s="152" t="str">
        <f>IF('Questionnaire d''évaluation'!F43&lt;&gt;"",'Questionnaire d''évaluation'!F43,"")</f>
        <v>Se préparer à affronter une crise cyber</v>
      </c>
      <c r="F42" s="152" t="str">
        <f>IF('Questionnaire d''évaluation'!G43&lt;&gt;"",'Questionnaire d''évaluation'!G43,"")</f>
        <v/>
      </c>
      <c r="G42" s="152" t="str">
        <f>IF('Questionnaire d''évaluation'!H43&lt;&gt;"",'Questionnaire d''évaluation'!H43,"")</f>
        <v>Mettre en place les capacités de réactions techniques face aux différentes menaces</v>
      </c>
      <c r="H42" s="152" t="str">
        <f>IF('Questionnaire d''évaluation'!I43&lt;&gt;"",'Questionnaire d''évaluation'!I43,"")</f>
        <v>Comment sont formalisées les procédure de confinement en amont de la crise ?</v>
      </c>
      <c r="I42" s="153">
        <f>'Questionnaire d''évaluation'!P43</f>
        <v>0</v>
      </c>
      <c r="J42" s="154">
        <f t="shared" si="3"/>
        <v>5</v>
      </c>
      <c r="K42" s="155" t="str">
        <f>IFERROR(VLOOKUP(H42,'Questionnaire d''évaluation'!$I$1:$P$64,J42,FALSE),"-")</f>
        <v xml:space="preserve">Les actions à réaliser par les équipes techniques sont définies de manière informelle. </v>
      </c>
      <c r="L42" s="156"/>
      <c r="M42" s="156"/>
      <c r="N42" s="36"/>
    </row>
    <row r="43" spans="1:14" s="37" customFormat="1" ht="63.75" x14ac:dyDescent="0.25">
      <c r="A43" s="149" t="str">
        <f>IF('Questionnaire d''évaluation'!B44&lt;&gt;"",'Questionnaire d''évaluation'!A44,"")</f>
        <v>9.3</v>
      </c>
      <c r="B43" s="40" t="s">
        <v>31</v>
      </c>
      <c r="C43" s="151" t="s">
        <v>45</v>
      </c>
      <c r="D43" s="151"/>
      <c r="E43" s="152" t="str">
        <f>IF('Questionnaire d''évaluation'!F44&lt;&gt;"",'Questionnaire d''évaluation'!F44,"")</f>
        <v>Se préparer à affronter une crise cyber</v>
      </c>
      <c r="F43" s="152" t="str">
        <f>IF('Questionnaire d''évaluation'!G44&lt;&gt;"",'Questionnaire d''évaluation'!G44,"")</f>
        <v/>
      </c>
      <c r="G43" s="152" t="str">
        <f>IF('Questionnaire d''évaluation'!H44&lt;&gt;"",'Questionnaire d''évaluation'!H44,"")</f>
        <v>Mettre en place les capacités de réactions stratégiques face aux différentes menaces</v>
      </c>
      <c r="H43" s="152" t="str">
        <f>IF('Questionnaire d''évaluation'!I44&lt;&gt;"",'Questionnaire d''évaluation'!I44,"")</f>
        <v>Des mémos techniques sont-ils à disposition des équipes ?</v>
      </c>
      <c r="I43" s="153">
        <f>'Questionnaire d''évaluation'!P44</f>
        <v>0</v>
      </c>
      <c r="J43" s="154">
        <f t="shared" si="3"/>
        <v>5</v>
      </c>
      <c r="K43" s="155" t="str">
        <f>IFERROR(VLOOKUP(H43,'Questionnaire d''évaluation'!$I$1:$P$64,J43,FALSE),"-")</f>
        <v>Les mémos techniques intègrent des listes d'actions à mener par les différentes équipes métiers.</v>
      </c>
      <c r="L43" s="156"/>
      <c r="M43" s="156"/>
      <c r="N43" s="36"/>
    </row>
    <row r="44" spans="1:14" s="37" customFormat="1" ht="89.25" x14ac:dyDescent="0.25">
      <c r="A44" s="149" t="str">
        <f>IF('Questionnaire d''évaluation'!B45&lt;&gt;"",'Questionnaire d''évaluation'!A45,"")</f>
        <v>9.4</v>
      </c>
      <c r="B44" s="40" t="s">
        <v>31</v>
      </c>
      <c r="C44" s="151"/>
      <c r="D44" s="151" t="s">
        <v>139</v>
      </c>
      <c r="E44" s="152" t="str">
        <f>IF('Questionnaire d''évaluation'!F45&lt;&gt;"",'Questionnaire d''évaluation'!F45,"")</f>
        <v/>
      </c>
      <c r="F44" s="152" t="str">
        <f>IF('Questionnaire d''évaluation'!G45&lt;&gt;"",'Questionnaire d''évaluation'!G45,"")</f>
        <v>Réagir - Phase 3 : Relancer les activités métiers et durcir les systèmes d'information</v>
      </c>
      <c r="G44" s="152" t="str">
        <f>IF('Questionnaire d''évaluation'!H45&lt;&gt;"",'Questionnaire d''évaluation'!H45,"")</f>
        <v>Reprendre le contrôle des 
systèmes et durcir pour 
empêcher de nouvelles 
compromissions</v>
      </c>
      <c r="H44" s="152" t="str">
        <f>IF('Questionnaire d''évaluation'!I45&lt;&gt;"",'Questionnaire d''évaluation'!I45,"")</f>
        <v>Comment est défini le plan de durcissement durant la crise ? Comment les investigations sont-elles intégrés dans le travail de durcissement ?</v>
      </c>
      <c r="I44" s="153">
        <f>'Questionnaire d''évaluation'!P45</f>
        <v>0</v>
      </c>
      <c r="J44" s="154">
        <f t="shared" si="3"/>
        <v>5</v>
      </c>
      <c r="K44" s="155" t="str">
        <f>IFERROR(VLOOKUP(H44,'Questionnaire d''évaluation'!$I$1:$P$64,J44,FALSE),"-")</f>
        <v>Des actions de durcissement sont mises en place sur la base de fiches réflexes, sans tenir compte des résultats d'investigation.</v>
      </c>
      <c r="L44" s="156"/>
      <c r="M44" s="156"/>
      <c r="N44" s="36"/>
    </row>
    <row r="45" spans="1:14" s="37" customFormat="1" ht="164.45" customHeight="1" x14ac:dyDescent="0.25">
      <c r="A45" s="149" t="str">
        <f>IF('Questionnaire d''évaluation'!B46&lt;&gt;"",'Questionnaire d''évaluation'!A46,"")</f>
        <v>9.5</v>
      </c>
      <c r="B45" s="150" t="s">
        <v>16</v>
      </c>
      <c r="C45" s="151"/>
      <c r="D45" s="151" t="s">
        <v>139</v>
      </c>
      <c r="E45" s="152" t="str">
        <f>IF('Questionnaire d''évaluation'!F46&lt;&gt;"",'Questionnaire d''évaluation'!F46,"")</f>
        <v/>
      </c>
      <c r="F45" s="152" t="str">
        <f>IF('Questionnaire d''évaluation'!G46&lt;&gt;"",'Questionnaire d''évaluation'!G46,"")</f>
        <v>Réagir - Phase 3 : Relancer les activités métiers et durcir les systèmes d'information</v>
      </c>
      <c r="G45" s="152" t="str">
        <f>IF('Questionnaire d''évaluation'!H46&lt;&gt;"",'Questionnaire d''évaluation'!H46,"")</f>
        <v>Objectiver les orientations sur le durcissement et la remédiation</v>
      </c>
      <c r="H45" s="152" t="str">
        <f>IF('Questionnaire d''évaluation'!I46&lt;&gt;"",'Questionnaire d''évaluation'!I46,"")</f>
        <v>Quelle gouvernance est mise en place dans le cadre du durcissement et de la remédiation des SI?</v>
      </c>
      <c r="I45" s="153">
        <f>'Questionnaire d''évaluation'!P46</f>
        <v>0</v>
      </c>
      <c r="J45" s="154">
        <f t="shared" si="3"/>
        <v>5</v>
      </c>
      <c r="K45" s="155" t="str">
        <f>IFERROR(VLOOKUP(H45,'Questionnaire d''évaluation'!$I$1:$P$64,J45,FALSE),"-")</f>
        <v>Un plan d'action consolide la liste des mesures à entreprendre pour durcir les systèmes et isoler l'attaquant. Les mesures sont mises en place et consolidés dans le document.</v>
      </c>
      <c r="L45" s="156"/>
      <c r="M45" s="156"/>
      <c r="N45" s="67"/>
    </row>
    <row r="46" spans="1:14" s="37" customFormat="1" ht="140.1" customHeight="1" x14ac:dyDescent="0.25">
      <c r="A46" s="149" t="str">
        <f>IF('Questionnaire d''évaluation'!B47&lt;&gt;"",'Questionnaire d''évaluation'!A47,"")</f>
        <v>9.6</v>
      </c>
      <c r="B46" s="40" t="s">
        <v>31</v>
      </c>
      <c r="C46" s="151"/>
      <c r="D46" s="151" t="s">
        <v>87</v>
      </c>
      <c r="E46" s="152" t="str">
        <f>IF('Questionnaire d''évaluation'!F47&lt;&gt;"",'Questionnaire d''évaluation'!F47,"")</f>
        <v/>
      </c>
      <c r="F46" s="152" t="str">
        <f>IF('Questionnaire d''évaluation'!G47&lt;&gt;"",'Questionnaire d''évaluation'!G47,"")</f>
        <v>Réagir - Phase 1 : Alerter, mobiliser et endiguer</v>
      </c>
      <c r="G46" s="152" t="str">
        <f>IF('Questionnaire d''évaluation'!H47&lt;&gt;"",'Questionnaire d''évaluation'!H47,"")</f>
        <v>Endiguer l'attaque</v>
      </c>
      <c r="H46" s="152" t="str">
        <f>IF('Questionnaire d''évaluation'!I47&lt;&gt;"",'Questionnaire d''évaluation'!I47,"")</f>
        <v>Comment les mesures conservatoires et de remédiation sont-elles validées par la cellule stratégique durant la crise ?</v>
      </c>
      <c r="I46" s="153">
        <f>'Questionnaire d''évaluation'!P47</f>
        <v>0</v>
      </c>
      <c r="J46" s="154">
        <f t="shared" si="3"/>
        <v>5</v>
      </c>
      <c r="K46" s="155" t="str">
        <f>IFERROR(VLOOKUP(H46,'Questionnaire d''évaluation'!$I$1:$P$64,J46,FALSE),"-")</f>
        <v>Les cas où les mesures conservatoires et de remédiation font l'objet d'une validation par la cellule stratégique sont définis informellement.</v>
      </c>
      <c r="L46" s="156"/>
      <c r="M46" s="156"/>
      <c r="N46" s="36"/>
    </row>
    <row r="47" spans="1:14" s="37" customFormat="1" ht="12.75" x14ac:dyDescent="0.25">
      <c r="A47" s="160" t="s">
        <v>147</v>
      </c>
      <c r="B47" s="161"/>
      <c r="C47" s="161"/>
      <c r="D47" s="161"/>
      <c r="E47" s="161"/>
      <c r="F47" s="161"/>
      <c r="G47" s="161"/>
      <c r="H47" s="161"/>
      <c r="I47" s="161"/>
      <c r="J47" s="161"/>
      <c r="K47" s="161"/>
      <c r="L47" s="161"/>
      <c r="M47" s="161"/>
      <c r="N47" s="36"/>
    </row>
    <row r="48" spans="1:14" s="37" customFormat="1" ht="63.75" x14ac:dyDescent="0.25">
      <c r="A48" s="149" t="str">
        <f>IF('Questionnaire d''évaluation'!B49&lt;&gt;"",'Questionnaire d''évaluation'!A49,"")</f>
        <v>10.1</v>
      </c>
      <c r="B48" s="40" t="s">
        <v>16</v>
      </c>
      <c r="C48" s="151" t="s">
        <v>148</v>
      </c>
      <c r="D48" s="151" t="s">
        <v>87</v>
      </c>
      <c r="E48" s="152" t="str">
        <f>IF('Questionnaire d''évaluation'!F49&lt;&gt;"",'Questionnaire d''évaluation'!F49,"")</f>
        <v>Se préparer à affronter une crise cyber</v>
      </c>
      <c r="F48" s="152" t="str">
        <f>IF('Questionnaire d''évaluation'!G49&lt;&gt;"",'Questionnaire d''évaluation'!G49,"")</f>
        <v>Réagir - Phase 1 : Alerter, mobiliser et endiguer</v>
      </c>
      <c r="G48" s="152" t="str">
        <f>IF('Questionnaire d''évaluation'!H49&lt;&gt;"",'Questionnaire d''évaluation'!H49,"")</f>
        <v>Cartographier ses applications et ressources métiers critiques</v>
      </c>
      <c r="H48" s="152" t="str">
        <f>IF('Questionnaire d''évaluation'!I49&lt;&gt;"",'Questionnaire d''évaluation'!I49,"")</f>
        <v>Comment est établie et priorisée la liste des services critiques ?</v>
      </c>
      <c r="I48" s="153">
        <f>'Questionnaire d''évaluation'!P49</f>
        <v>0</v>
      </c>
      <c r="J48" s="154">
        <f t="shared" ref="J48:J63" si="4">_xlfn.IFS(I48=0,5,I48=1,6,I48=2,7,I48=3,"")</f>
        <v>5</v>
      </c>
      <c r="K48" s="155" t="str">
        <f>IFERROR(VLOOKUP(H48,'Questionnaire d''évaluation'!$I$1:$P$64,J48,FALSE),"-")</f>
        <v>Une liste des services critiques et des applications associées est informelle ou incomplète.</v>
      </c>
      <c r="L48" s="156"/>
      <c r="M48" s="156"/>
      <c r="N48" s="36"/>
    </row>
    <row r="49" spans="1:18" s="37" customFormat="1" ht="89.25" x14ac:dyDescent="0.25">
      <c r="A49" s="149" t="str">
        <f>IF('Questionnaire d''évaluation'!B50&lt;&gt;"",'Questionnaire d''évaluation'!A50,"")</f>
        <v>10.2</v>
      </c>
      <c r="B49" s="150" t="s">
        <v>31</v>
      </c>
      <c r="C49" s="159" t="s">
        <v>148</v>
      </c>
      <c r="D49" s="151" t="s">
        <v>87</v>
      </c>
      <c r="E49" s="152" t="str">
        <f>IF('Questionnaire d''évaluation'!F50&lt;&gt;"",'Questionnaire d''évaluation'!F50,"")</f>
        <v>Se préparer à affronter une crise cyber</v>
      </c>
      <c r="F49" s="152" t="str">
        <f>IF('Questionnaire d''évaluation'!G50&lt;&gt;"",'Questionnaire d''évaluation'!G50,"")</f>
        <v>Réagir - Phase 1 : Alerter, mobiliser et endiguer</v>
      </c>
      <c r="G49" s="152" t="str">
        <f>IF('Questionnaire d''évaluation'!H50&lt;&gt;"",'Questionnaire d''évaluation'!H50,"")</f>
        <v>Cartographier ses SI</v>
      </c>
      <c r="H49" s="152" t="str">
        <f>IF('Questionnaire d''évaluation'!I50&lt;&gt;"",'Questionnaire d''évaluation'!I50,"")</f>
        <v>Comment sont cartographiés les actifs technologiques ?</v>
      </c>
      <c r="I49" s="153">
        <f>'Questionnaire d''évaluation'!P50</f>
        <v>0</v>
      </c>
      <c r="J49" s="154">
        <f t="shared" si="4"/>
        <v>5</v>
      </c>
      <c r="K49" s="155" t="str">
        <f>IFERROR(VLOOKUP(H49,'Questionnaire d''évaluation'!$I$1:$P$64,J49,FALSE),"-")</f>
        <v xml:space="preserve">Les principaux actifs technologiques et leurs dépendances sont listés de manière informelle. </v>
      </c>
      <c r="L49" s="156" t="s">
        <v>225</v>
      </c>
      <c r="M49" s="156"/>
      <c r="N49" s="36"/>
    </row>
    <row r="50" spans="1:18" s="37" customFormat="1" ht="63.75" x14ac:dyDescent="0.25">
      <c r="A50" s="149" t="str">
        <f>IF('Questionnaire d''évaluation'!B51&lt;&gt;"",'Questionnaire d''évaluation'!A51,"")</f>
        <v>10.3</v>
      </c>
      <c r="B50" s="40" t="s">
        <v>31</v>
      </c>
      <c r="C50" s="151" t="s">
        <v>148</v>
      </c>
      <c r="D50" s="151" t="s">
        <v>87</v>
      </c>
      <c r="E50" s="152" t="str">
        <f>IF('Questionnaire d''évaluation'!F51&lt;&gt;"",'Questionnaire d''évaluation'!F51,"")</f>
        <v>Se préparer à affronter une crise cyber</v>
      </c>
      <c r="F50" s="152" t="str">
        <f>IF('Questionnaire d''évaluation'!G51&lt;&gt;"",'Questionnaire d''évaluation'!G51,"")</f>
        <v>Réagir - Phase 1 : Alerter, mobiliser et endiguer</v>
      </c>
      <c r="G50" s="152" t="str">
        <f>IF('Questionnaire d''évaluation'!H51&lt;&gt;"",'Questionnaire d''évaluation'!H51,"")</f>
        <v>Cartographier ses SI</v>
      </c>
      <c r="H50" s="152" t="str">
        <f>IF('Questionnaire d''évaluation'!I51&lt;&gt;"",'Questionnaire d''évaluation'!I51,"")</f>
        <v>Comment sont cartographiés les services numériques externalisés ?</v>
      </c>
      <c r="I50" s="153">
        <f>'Questionnaire d''évaluation'!P51</f>
        <v>0</v>
      </c>
      <c r="J50" s="154">
        <f t="shared" si="4"/>
        <v>5</v>
      </c>
      <c r="K50" s="155" t="str">
        <f>IFERROR(VLOOKUP(H50,'Questionnaire d''évaluation'!$I$1:$P$64,J50,FALSE),"-")</f>
        <v>Les interconnexions avec les services externalisés sont listées de manière informelle.</v>
      </c>
      <c r="L50" s="156" t="s">
        <v>226</v>
      </c>
      <c r="M50" s="156"/>
      <c r="N50" s="36"/>
    </row>
    <row r="51" spans="1:18" s="37" customFormat="1" ht="127.5" x14ac:dyDescent="0.25">
      <c r="A51" s="149" t="str">
        <f>IF('Questionnaire d''évaluation'!B52&lt;&gt;"",'Questionnaire d''évaluation'!A52,"")</f>
        <v>10.4</v>
      </c>
      <c r="B51" s="40" t="s">
        <v>16</v>
      </c>
      <c r="C51" s="151" t="s">
        <v>74</v>
      </c>
      <c r="D51" s="151"/>
      <c r="E51" s="152" t="str">
        <f>IF('Questionnaire d''évaluation'!F52&lt;&gt;"",'Questionnaire d''évaluation'!F52,"")</f>
        <v>Se préparer à affronter une crise cyber</v>
      </c>
      <c r="F51" s="152" t="str">
        <f>IF('Questionnaire d''évaluation'!G52&lt;&gt;"",'Questionnaire d''évaluation'!G52,"")</f>
        <v/>
      </c>
      <c r="G51" s="152" t="str">
        <f>IF('Questionnaire d''évaluation'!H52&lt;&gt;"",'Questionnaire d''évaluation'!H52,"")</f>
        <v>Adapter le plan de continuité d'activité au scénario de crise cyber</v>
      </c>
      <c r="H51" s="152" t="str">
        <f>IF('Questionnaire d''évaluation'!I52&lt;&gt;"",'Questionnaire d''évaluation'!I52,"")</f>
        <v>Quelles informations sont inclues dans le plan de continuité d'activité ?</v>
      </c>
      <c r="I51" s="153">
        <f>'Questionnaire d''évaluation'!P52</f>
        <v>0</v>
      </c>
      <c r="J51" s="154">
        <f t="shared" si="4"/>
        <v>5</v>
      </c>
      <c r="K51" s="155" t="str">
        <f>IFERROR(VLOOKUP(H51,'Questionnaire d''évaluation'!$I$1:$P$64,J51,FALSE),"-")</f>
        <v xml:space="preserve">Un ou plusieurs PCA inclut l’analyse, l’évaluation et le traitement des risques numériques et cyber. </v>
      </c>
      <c r="L51" s="156" t="s">
        <v>227</v>
      </c>
      <c r="M51" s="156"/>
      <c r="N51" s="36"/>
    </row>
    <row r="52" spans="1:18" s="73" customFormat="1" ht="127.5" x14ac:dyDescent="0.25">
      <c r="A52" s="149" t="str">
        <f>IF('Questionnaire d''évaluation'!B53&lt;&gt;"",'Questionnaire d''évaluation'!A53,"")</f>
        <v>10.5</v>
      </c>
      <c r="B52" s="150" t="s">
        <v>31</v>
      </c>
      <c r="C52" s="151" t="s">
        <v>74</v>
      </c>
      <c r="D52" s="151"/>
      <c r="E52" s="152" t="str">
        <f>IF('Questionnaire d''évaluation'!F53&lt;&gt;"",'Questionnaire d''évaluation'!F53,"")</f>
        <v>Se préparer à affronter une crise cyber</v>
      </c>
      <c r="F52" s="152" t="str">
        <f>IF('Questionnaire d''évaluation'!G53&lt;&gt;"",'Questionnaire d''évaluation'!G53,"")</f>
        <v/>
      </c>
      <c r="G52" s="152" t="str">
        <f>IF('Questionnaire d''évaluation'!H53&lt;&gt;"",'Questionnaire d''évaluation'!H53,"")</f>
        <v>Adapter le plan de continuité d'activité au scénario de crise cyber</v>
      </c>
      <c r="H52" s="152" t="str">
        <f>IF('Questionnaire d''évaluation'!I53&lt;&gt;"",'Questionnaire d''évaluation'!I53,"")</f>
        <v>Comment sont consultés les métiers pour l'intégration des aspects cyber dans les PCA "Métiers"?</v>
      </c>
      <c r="I52" s="153">
        <f>'Questionnaire d''évaluation'!P53</f>
        <v>0</v>
      </c>
      <c r="J52" s="154">
        <f t="shared" si="4"/>
        <v>5</v>
      </c>
      <c r="K52" s="155" t="str">
        <f>IFERROR(VLOOKUP(H52,'Questionnaire d''évaluation'!$I$1:$P$64,J52,FALSE),"-")</f>
        <v>Les métiers sont consultés de manière informelle lors de l'intégration des aspects cyber dans les PCA "Métiers".</v>
      </c>
      <c r="L52" s="156" t="s">
        <v>227</v>
      </c>
      <c r="M52" s="156"/>
      <c r="N52" s="72"/>
    </row>
    <row r="53" spans="1:18" s="73" customFormat="1" ht="127.5" x14ac:dyDescent="0.25">
      <c r="A53" s="149" t="str">
        <f>IF('Questionnaire d''évaluation'!B54&lt;&gt;"",'Questionnaire d''évaluation'!A54,"")</f>
        <v>10.6</v>
      </c>
      <c r="B53" s="150" t="s">
        <v>16</v>
      </c>
      <c r="C53" s="151" t="s">
        <v>74</v>
      </c>
      <c r="D53" s="151" t="s">
        <v>155</v>
      </c>
      <c r="E53" s="152" t="str">
        <f>IF('Questionnaire d''évaluation'!F54&lt;&gt;"",'Questionnaire d''évaluation'!F54,"")</f>
        <v>Se préparer à affronter une crise cyber</v>
      </c>
      <c r="F53" s="152" t="str">
        <f>IF('Questionnaire d''évaluation'!G54&lt;&gt;"",'Questionnaire d''évaluation'!G54,"")</f>
        <v>Réagir - Phase 2 : Maintenir la confiance et comprendre l'attaque</v>
      </c>
      <c r="G53" s="152" t="str">
        <f>IF('Questionnaire d''évaluation'!H54&lt;&gt;"",'Questionnaire d''évaluation'!H54,"")</f>
        <v>Adapter le plan de continuité d'activité au scénario de crise cyber</v>
      </c>
      <c r="H53" s="152" t="str">
        <f>IF('Questionnaire d''évaluation'!I54&lt;&gt;"",'Questionnaire d''évaluation'!I54,"")</f>
        <v>Comment l'activité des prestataires de services numériques (hébergement, nuagique, administration/maintenance, etc.) est inclue dans le PCA ?</v>
      </c>
      <c r="I53" s="153">
        <f>'Questionnaire d''évaluation'!P54</f>
        <v>0</v>
      </c>
      <c r="J53" s="154">
        <f t="shared" si="4"/>
        <v>5</v>
      </c>
      <c r="K53" s="155" t="str">
        <f>IFERROR(VLOOKUP(H53,'Questionnaire d''évaluation'!$I$1:$P$64,J53,FALSE),"-")</f>
        <v xml:space="preserve">Le PCA ne prévoit qu'une partie des situations liées à l'activité des prestataires. </v>
      </c>
      <c r="L53" s="156" t="s">
        <v>227</v>
      </c>
      <c r="M53" s="156"/>
      <c r="N53" s="72"/>
    </row>
    <row r="54" spans="1:18" s="37" customFormat="1" ht="127.5" x14ac:dyDescent="0.25">
      <c r="A54" s="149" t="str">
        <f>IF('Questionnaire d''évaluation'!B55&lt;&gt;"",'Questionnaire d''évaluation'!A55,"")</f>
        <v>10.7</v>
      </c>
      <c r="B54" s="40" t="s">
        <v>31</v>
      </c>
      <c r="C54" s="151" t="s">
        <v>74</v>
      </c>
      <c r="D54" s="151" t="s">
        <v>155</v>
      </c>
      <c r="E54" s="152" t="str">
        <f>IF('Questionnaire d''évaluation'!F55&lt;&gt;"",'Questionnaire d''évaluation'!F55,"")</f>
        <v>Se préparer à affronter une crise cyber</v>
      </c>
      <c r="F54" s="152" t="str">
        <f>IF('Questionnaire d''évaluation'!G55&lt;&gt;"",'Questionnaire d''évaluation'!G55,"")</f>
        <v>Réagir - Phase 2 : Maintenir la confiance et comprendre l'attaque</v>
      </c>
      <c r="G54" s="152" t="str">
        <f>IF('Questionnaire d''évaluation'!H55&lt;&gt;"",'Questionnaire d''évaluation'!H55,"")</f>
        <v>Adapter le plan de continuité d'activité au scénario de crise cyber</v>
      </c>
      <c r="H54" s="152" t="str">
        <f>IF('Questionnaire d''évaluation'!I55&lt;&gt;"",'Questionnaire d''évaluation'!I55,"")</f>
        <v>Comment est envisagée l'indisponibilité des services numériques dans le PCA ?</v>
      </c>
      <c r="I54" s="153">
        <f>'Questionnaire d''évaluation'!P55</f>
        <v>0</v>
      </c>
      <c r="J54" s="154">
        <f t="shared" si="4"/>
        <v>5</v>
      </c>
      <c r="K54" s="155" t="str">
        <f>IFERROR(VLOOKUP(H54,'Questionnaire d''évaluation'!$I$1:$P$64,J54,FALSE),"-")</f>
        <v xml:space="preserve">En cas d'indisponibilité des services numériques, des solutions de continuité d'activité métier ont été définies de manière informelle. </v>
      </c>
      <c r="L54" s="156" t="s">
        <v>227</v>
      </c>
      <c r="M54" s="156"/>
      <c r="N54" s="36"/>
    </row>
    <row r="55" spans="1:18" s="37" customFormat="1" ht="127.5" x14ac:dyDescent="0.25">
      <c r="A55" s="149" t="str">
        <f>IF('Questionnaire d''évaluation'!B56&lt;&gt;"",'Questionnaire d''évaluation'!A56,"")</f>
        <v>10.8</v>
      </c>
      <c r="B55" s="40" t="s">
        <v>16</v>
      </c>
      <c r="C55" s="151" t="s">
        <v>74</v>
      </c>
      <c r="D55" s="151"/>
      <c r="E55" s="152" t="str">
        <f>IF('Questionnaire d''évaluation'!F56&lt;&gt;"",'Questionnaire d''évaluation'!F56,"")</f>
        <v>Se préparer à affronter une crise cyber</v>
      </c>
      <c r="F55" s="152" t="str">
        <f>IF('Questionnaire d''évaluation'!G56&lt;&gt;"",'Questionnaire d''évaluation'!G56,"")</f>
        <v/>
      </c>
      <c r="G55" s="152" t="str">
        <f>IF('Questionnaire d''évaluation'!H56&lt;&gt;"",'Questionnaire d''évaluation'!H56,"")</f>
        <v>Réaliser un plan de reprise d'activité pour le scénario cyber</v>
      </c>
      <c r="H55" s="152" t="str">
        <f>IF('Questionnaire d''évaluation'!I56&lt;&gt;"",'Questionnaire d''évaluation'!I56,"")</f>
        <v>Comment est définie les métriques de continuité (TAMT, DMIA, PDMA, TRD) ?</v>
      </c>
      <c r="I55" s="153">
        <f>'Questionnaire d''évaluation'!P56</f>
        <v>0</v>
      </c>
      <c r="J55" s="154">
        <f t="shared" si="4"/>
        <v>5</v>
      </c>
      <c r="K55" s="155" t="str">
        <f>IFERROR(VLOOKUP(H55,'Questionnaire d''évaluation'!$I$1:$P$64,J55,FALSE),"-")</f>
        <v xml:space="preserve">Les métriques de continuité d'activité sont définies pour certains services critiques. </v>
      </c>
      <c r="L55" s="156" t="s">
        <v>227</v>
      </c>
      <c r="M55" s="156"/>
      <c r="N55" s="36"/>
    </row>
    <row r="56" spans="1:18" s="37" customFormat="1" ht="127.5" x14ac:dyDescent="0.25">
      <c r="A56" s="149" t="str">
        <f>IF('Questionnaire d''évaluation'!B57&lt;&gt;"",'Questionnaire d''évaluation'!A57,"")</f>
        <v>10.9</v>
      </c>
      <c r="B56" s="40" t="s">
        <v>31</v>
      </c>
      <c r="C56" s="151" t="s">
        <v>74</v>
      </c>
      <c r="D56" s="151"/>
      <c r="E56" s="152" t="str">
        <f>IF('Questionnaire d''évaluation'!F57&lt;&gt;"",'Questionnaire d''évaluation'!F57,"")</f>
        <v>Se préparer à affronter une crise cyber</v>
      </c>
      <c r="F56" s="152" t="str">
        <f>IF('Questionnaire d''évaluation'!G57&lt;&gt;"",'Questionnaire d''évaluation'!G57,"")</f>
        <v/>
      </c>
      <c r="G56" s="152" t="str">
        <f>IF('Questionnaire d''évaluation'!H57&lt;&gt;"",'Questionnaire d''évaluation'!H57,"")</f>
        <v>Adapter le plan de continuité d'activité au scénario de crise cyber</v>
      </c>
      <c r="H56" s="152" t="str">
        <f>IF('Questionnaire d''évaluation'!I57&lt;&gt;"",'Questionnaire d''évaluation'!I57,"")</f>
        <v>Comment est surveillé l'évolution de l'état de la menace cyber ?</v>
      </c>
      <c r="I56" s="153">
        <f>'Questionnaire d''évaluation'!P57</f>
        <v>0</v>
      </c>
      <c r="J56" s="154">
        <f t="shared" si="4"/>
        <v>5</v>
      </c>
      <c r="K56" s="155" t="str">
        <f>IFERROR(VLOOKUP(H56,'Questionnaire d''évaluation'!$I$1:$P$64,J56,FALSE),"-")</f>
        <v xml:space="preserve">L'état de la menace cyber fait l'objet d'une surveillance ponctuelle. </v>
      </c>
      <c r="L56" s="156" t="s">
        <v>228</v>
      </c>
      <c r="M56" s="156"/>
      <c r="N56" s="36"/>
    </row>
    <row r="57" spans="1:18" s="37" customFormat="1" ht="127.5" x14ac:dyDescent="0.25">
      <c r="A57" s="149" t="str">
        <f>IF('Questionnaire d''évaluation'!B58&lt;&gt;"",'Questionnaire d''évaluation'!A58,"")</f>
        <v>11.1</v>
      </c>
      <c r="B57" s="150" t="s">
        <v>31</v>
      </c>
      <c r="C57" s="151" t="s">
        <v>74</v>
      </c>
      <c r="D57" s="151"/>
      <c r="E57" s="152" t="str">
        <f>IF('Questionnaire d''évaluation'!F58&lt;&gt;"",'Questionnaire d''évaluation'!F58,"")</f>
        <v>Se préparer à affronter une crise cyber</v>
      </c>
      <c r="F57" s="152" t="str">
        <f>IF('Questionnaire d''évaluation'!G58&lt;&gt;"",'Questionnaire d''évaluation'!G58,"")</f>
        <v/>
      </c>
      <c r="G57" s="152" t="str">
        <f>IF('Questionnaire d''évaluation'!H58&lt;&gt;"",'Questionnaire d''évaluation'!H58,"")</f>
        <v>Réaliser un plan de reprise d'activité pour le scénario cyber</v>
      </c>
      <c r="H57" s="152" t="str">
        <f>IF('Questionnaire d''évaluation'!I58&lt;&gt;"",'Questionnaire d''évaluation'!I58,"")</f>
        <v>Comment sont priorisées les actions à mener pour relancer les services numériques et l'activité des métiers ?</v>
      </c>
      <c r="I57" s="153">
        <f>'Questionnaire d''évaluation'!P58</f>
        <v>0</v>
      </c>
      <c r="J57" s="154">
        <f t="shared" si="4"/>
        <v>5</v>
      </c>
      <c r="K57" s="155" t="str">
        <f>IFERROR(VLOOKUP(H57,'Questionnaire d''évaluation'!$I$1:$P$64,J57,FALSE),"-")</f>
        <v xml:space="preserve">La liste des actions à réaliser est établie sans priorisation. </v>
      </c>
      <c r="L57" s="156" t="s">
        <v>228</v>
      </c>
      <c r="M57" s="156"/>
      <c r="N57" s="36"/>
    </row>
    <row r="58" spans="1:18" s="37" customFormat="1" ht="127.5" x14ac:dyDescent="0.25">
      <c r="A58" s="149" t="str">
        <f>IF('Questionnaire d''évaluation'!B59&lt;&gt;"",'Questionnaire d''évaluation'!A59,"")</f>
        <v>11.2</v>
      </c>
      <c r="B58" s="40" t="s">
        <v>31</v>
      </c>
      <c r="C58" s="151" t="s">
        <v>74</v>
      </c>
      <c r="D58" s="151" t="s">
        <v>171</v>
      </c>
      <c r="E58" s="152" t="str">
        <f>IF('Questionnaire d''évaluation'!F59&lt;&gt;"",'Questionnaire d''évaluation'!F59,"")</f>
        <v>Se préparer à affronter une crise cyber</v>
      </c>
      <c r="F58" s="152" t="str">
        <f>IF('Questionnaire d''évaluation'!G59&lt;&gt;"",'Questionnaire d''évaluation'!G59,"")</f>
        <v>Réagir - Phase 3 : Relancer les activités métiers et durcir les systèmes d'information</v>
      </c>
      <c r="G58" s="152" t="str">
        <f>IF('Questionnaire d''évaluation'!H59&lt;&gt;"",'Questionnaire d''évaluation'!H59,"")</f>
        <v>Adapter le plan de continuité d'activité au scénario de crise cyber</v>
      </c>
      <c r="H58" s="152" t="str">
        <f>IF('Questionnaire d''évaluation'!I59&lt;&gt;"",'Questionnaire d''évaluation'!I59,"")</f>
        <v>Comment est défini le plan de sauvegarde des données ?</v>
      </c>
      <c r="I58" s="153">
        <f>'Questionnaire d''évaluation'!P59</f>
        <v>0</v>
      </c>
      <c r="J58" s="154">
        <f t="shared" si="4"/>
        <v>5</v>
      </c>
      <c r="K58" s="155" t="str">
        <f>IFERROR(VLOOKUP(H58,'Questionnaire d''évaluation'!$I$1:$P$64,J58,FALSE),"-")</f>
        <v xml:space="preserve">Le plan de sauvegarde est défini de manière informelle. </v>
      </c>
      <c r="L58" s="156" t="s">
        <v>227</v>
      </c>
      <c r="M58" s="156"/>
      <c r="N58" s="36"/>
    </row>
    <row r="59" spans="1:18" s="37" customFormat="1" ht="127.5" x14ac:dyDescent="0.25">
      <c r="A59" s="149" t="str">
        <f>IF('Questionnaire d''évaluation'!B60&lt;&gt;"",'Questionnaire d''évaluation'!A60,"")</f>
        <v>11.3</v>
      </c>
      <c r="B59" s="40" t="s">
        <v>31</v>
      </c>
      <c r="C59" s="151" t="s">
        <v>74</v>
      </c>
      <c r="D59" s="151"/>
      <c r="E59" s="152" t="str">
        <f>IF('Questionnaire d''évaluation'!F60&lt;&gt;"",'Questionnaire d''évaluation'!F60,"")</f>
        <v>Se préparer à affronter une crise cyber</v>
      </c>
      <c r="F59" s="152" t="str">
        <f>IF('Questionnaire d''évaluation'!G60&lt;&gt;"",'Questionnaire d''évaluation'!G60,"")</f>
        <v/>
      </c>
      <c r="G59" s="152" t="str">
        <f>IF('Questionnaire d''évaluation'!H60&lt;&gt;"",'Questionnaire d''évaluation'!H60,"")</f>
        <v>Réaliser un plan de reprise d'activité pour le scénario cyber</v>
      </c>
      <c r="H59" s="152" t="str">
        <f>IF('Questionnaire d''évaluation'!I60&lt;&gt;"",'Questionnaire d''évaluation'!I60,"")</f>
        <v>Les procédures de basculement sur un réseau SI de secours sont-elles formalisées ?</v>
      </c>
      <c r="I59" s="153">
        <f>'Questionnaire d''évaluation'!P60</f>
        <v>0</v>
      </c>
      <c r="J59" s="154">
        <f t="shared" si="4"/>
        <v>5</v>
      </c>
      <c r="K59" s="155" t="str">
        <f>IFERROR(VLOOKUP(H59,'Questionnaire d''évaluation'!$I$1:$P$64,J59,FALSE),"-")</f>
        <v>L'organisation possède un réseau de secours SI et les procédures de basculement sur ce réseau sont définies de manière informelle.</v>
      </c>
      <c r="L59" s="156" t="s">
        <v>222</v>
      </c>
      <c r="M59" s="156"/>
      <c r="N59" s="36"/>
    </row>
    <row r="60" spans="1:18" s="37" customFormat="1" ht="127.5" x14ac:dyDescent="0.25">
      <c r="A60" s="149" t="str">
        <f>IF('Questionnaire d''évaluation'!B61&lt;&gt;"",'Questionnaire d''évaluation'!A61,"")</f>
        <v>11.4</v>
      </c>
      <c r="B60" s="40" t="s">
        <v>31</v>
      </c>
      <c r="C60" s="151" t="s">
        <v>74</v>
      </c>
      <c r="D60" s="151"/>
      <c r="E60" s="152" t="str">
        <f>IF('Questionnaire d''évaluation'!F61&lt;&gt;"",'Questionnaire d''évaluation'!F61,"")</f>
        <v>Se préparer à affronter une crise cyber</v>
      </c>
      <c r="F60" s="152" t="str">
        <f>IF('Questionnaire d''évaluation'!G61&lt;&gt;"",'Questionnaire d''évaluation'!G61,"")</f>
        <v/>
      </c>
      <c r="G60" s="152" t="str">
        <f>IF('Questionnaire d''évaluation'!H61&lt;&gt;"",'Questionnaire d''évaluation'!H61,"")</f>
        <v>Réaliser un plan de reprise d'activité pour le scénario cyber</v>
      </c>
      <c r="H60" s="152" t="str">
        <f>IF('Questionnaire d''évaluation'!I61&lt;&gt;"",'Questionnaire d''évaluation'!I61,"")</f>
        <v>Les processus de restauration des données et de réinstallation des SI sont-ils formalisés ?</v>
      </c>
      <c r="I60" s="153">
        <f>'Questionnaire d''évaluation'!P61</f>
        <v>0</v>
      </c>
      <c r="J60" s="154">
        <f t="shared" si="4"/>
        <v>5</v>
      </c>
      <c r="K60" s="155" t="str">
        <f>IFERROR(VLOOKUP(H60,'Questionnaire d''évaluation'!$I$1:$P$64,J60,FALSE),"-")</f>
        <v>Le processus de restauration des données et de réinstallation des SI est défini de manière informelle.</v>
      </c>
      <c r="L60" s="156" t="s">
        <v>222</v>
      </c>
      <c r="M60" s="156"/>
      <c r="N60" s="36"/>
    </row>
    <row r="61" spans="1:18" s="37" customFormat="1" ht="63.75" x14ac:dyDescent="0.25">
      <c r="A61" s="149" t="str">
        <f>IF('Questionnaire d''évaluation'!B62&lt;&gt;"",'Questionnaire d''évaluation'!A62,"")</f>
        <v>11.5</v>
      </c>
      <c r="B61" s="40" t="s">
        <v>16</v>
      </c>
      <c r="C61" s="151"/>
      <c r="D61" s="151" t="s">
        <v>171</v>
      </c>
      <c r="E61" s="152" t="str">
        <f>IF('Questionnaire d''évaluation'!F62&lt;&gt;"",'Questionnaire d''évaluation'!F62,"")</f>
        <v/>
      </c>
      <c r="F61" s="152" t="str">
        <f>IF('Questionnaire d''évaluation'!G62&lt;&gt;"",'Questionnaire d''évaluation'!G62,"")</f>
        <v>Réagir - Phase 3 : Relancer les activités métiers et durcir les systèmes d'information</v>
      </c>
      <c r="G61" s="152" t="str">
        <f>IF('Questionnaire d''évaluation'!H62&lt;&gt;"",'Questionnaire d''évaluation'!H62,"")</f>
        <v>Organiser et adapter le 
comportement des utilisateurs</v>
      </c>
      <c r="H61" s="152" t="str">
        <f>IF('Questionnaire d''évaluation'!I62&lt;&gt;"",'Questionnaire d''évaluation'!I62,"")</f>
        <v>Quelles gouvernance est mise en place dans le cadre de la reconstruction des SI?</v>
      </c>
      <c r="I61" s="153">
        <f>'Questionnaire d''évaluation'!P62</f>
        <v>0</v>
      </c>
      <c r="J61" s="154">
        <f t="shared" si="4"/>
        <v>5</v>
      </c>
      <c r="K61" s="155" t="str">
        <f>IFERROR(VLOOKUP(H61,'Questionnaire d''évaluation'!$I$1:$P$64,J61,FALSE),"-")</f>
        <v>Une stratégie de reconstruction est définie. Elle conduit à un état des lieux régulièrement partagé à la cellule opérationnelle cyber et IT et la 
cellule stratégique.</v>
      </c>
      <c r="L61" s="156"/>
      <c r="M61" s="156"/>
      <c r="N61" s="36"/>
    </row>
    <row r="62" spans="1:18" s="37" customFormat="1" ht="63.75" x14ac:dyDescent="0.25">
      <c r="A62" s="149" t="str">
        <f>IF('Questionnaire d''évaluation'!B63&lt;&gt;"",'Questionnaire d''évaluation'!A63,"")</f>
        <v>11.6</v>
      </c>
      <c r="B62" s="150" t="s">
        <v>31</v>
      </c>
      <c r="C62" s="151"/>
      <c r="D62" s="151" t="s">
        <v>171</v>
      </c>
      <c r="E62" s="152" t="str">
        <f>IF('Questionnaire d''évaluation'!F63&lt;&gt;"",'Questionnaire d''évaluation'!F63,"")</f>
        <v/>
      </c>
      <c r="F62" s="152" t="str">
        <f>IF('Questionnaire d''évaluation'!G63&lt;&gt;"",'Questionnaire d''évaluation'!G63,"")</f>
        <v>Réagir - Phase 3 : Relancer les activités métiers et durcir les systèmes d'information</v>
      </c>
      <c r="G62" s="152" t="str">
        <f>IF('Questionnaire d''évaluation'!H63&lt;&gt;"",'Questionnaire d''évaluation'!H63,"")</f>
        <v>Sécuriser l’industrialisation 
de la reconstruction</v>
      </c>
      <c r="H62" s="152" t="str">
        <f>IF('Questionnaire d''évaluation'!I63&lt;&gt;"",'Questionnaire d''évaluation'!I63,"")</f>
        <v>Comment l'industrialisation de la reconstruction est-elle effectuée?</v>
      </c>
      <c r="I62" s="153">
        <f>'Questionnaire d''évaluation'!P63</f>
        <v>0</v>
      </c>
      <c r="J62" s="154">
        <f t="shared" si="4"/>
        <v>5</v>
      </c>
      <c r="K62" s="155" t="str">
        <f>IFERROR(VLOOKUP(H62,'Questionnaire d''évaluation'!$I$1:$P$64,J62,FALSE),"-")</f>
        <v xml:space="preserve">Une procédure consolide les principales règles d'industrialisation de la reconstruction. Un plan d'action consolide les actions à entreprendre et l'avancée du chantier. </v>
      </c>
      <c r="L62" s="156"/>
      <c r="M62" s="156"/>
      <c r="N62" s="36"/>
    </row>
    <row r="63" spans="1:18" s="37" customFormat="1" ht="63.75" x14ac:dyDescent="0.25">
      <c r="A63" s="149" t="str">
        <f>IF('Questionnaire d''évaluation'!B64&lt;&gt;"",'Questionnaire d''évaluation'!A64,"")</f>
        <v>11.7</v>
      </c>
      <c r="B63" s="40" t="s">
        <v>31</v>
      </c>
      <c r="C63" s="151"/>
      <c r="D63" s="151" t="s">
        <v>171</v>
      </c>
      <c r="E63" s="152" t="str">
        <f>IF('Questionnaire d''évaluation'!F64&lt;&gt;"",'Questionnaire d''évaluation'!F64,"")</f>
        <v/>
      </c>
      <c r="F63" s="152" t="str">
        <f>IF('Questionnaire d''évaluation'!G64&lt;&gt;"",'Questionnaire d''évaluation'!G64,"")</f>
        <v>Réagir - Phase 3 : Relancer les activités métiers et durcir les systèmes d'information</v>
      </c>
      <c r="G63" s="152" t="str">
        <f>IF('Questionnaire d''évaluation'!H64&lt;&gt;"",'Questionnaire d''évaluation'!H64,"")</f>
        <v>Sécuriser l’industrialisation 
de la reconstruction</v>
      </c>
      <c r="H63" s="152" t="str">
        <f>IF('Questionnaire d''évaluation'!I64&lt;&gt;"",'Questionnaire d''évaluation'!I64,"")</f>
        <v>Comment les travaux de reconstruction et d'industrialisation sont-ils vérifiés et sécurisés?</v>
      </c>
      <c r="I63" s="153">
        <f>'Questionnaire d''évaluation'!P64</f>
        <v>0</v>
      </c>
      <c r="J63" s="154">
        <f t="shared" si="4"/>
        <v>5</v>
      </c>
      <c r="K63" s="155" t="str">
        <f>IFERROR(VLOOKUP(H63,'Questionnaire d''évaluation'!$I$1:$P$64,J63,FALSE),"-")</f>
        <v>Une checklist de sécurité standard est définie pour la reconstruction, et est vérifiée avant mise en production.</v>
      </c>
      <c r="L63" s="156"/>
      <c r="M63" s="156"/>
      <c r="N63" s="36"/>
    </row>
    <row r="64" spans="1:18" s="76" customFormat="1" hidden="1" x14ac:dyDescent="0.25">
      <c r="B64" s="77"/>
      <c r="C64" s="78"/>
      <c r="D64" s="79"/>
      <c r="E64" s="79"/>
      <c r="F64" s="79"/>
      <c r="G64" s="79"/>
      <c r="H64" s="77"/>
      <c r="I64" s="80"/>
      <c r="J64" s="81"/>
      <c r="K64" s="79"/>
      <c r="L64" s="82"/>
      <c r="M64" s="82"/>
      <c r="N64" s="85"/>
      <c r="O64" s="85"/>
      <c r="P64" s="85"/>
      <c r="Q64" s="85"/>
      <c r="R64" s="85"/>
    </row>
    <row r="65" spans="1:18" s="76" customFormat="1" hidden="1" x14ac:dyDescent="0.25">
      <c r="B65" s="77"/>
      <c r="C65" s="78"/>
      <c r="D65" s="79"/>
      <c r="E65" s="79"/>
      <c r="F65" s="79"/>
      <c r="G65" s="79"/>
      <c r="H65" s="77"/>
      <c r="I65" s="80"/>
      <c r="J65" s="81"/>
      <c r="K65" s="79"/>
      <c r="L65" s="82"/>
      <c r="M65" s="82"/>
      <c r="N65" s="85"/>
      <c r="O65" s="85"/>
      <c r="P65" s="85"/>
      <c r="Q65" s="85"/>
      <c r="R65" s="85"/>
    </row>
    <row r="66" spans="1:18" s="76" customFormat="1" hidden="1" x14ac:dyDescent="0.25">
      <c r="B66" s="77"/>
      <c r="C66" s="78"/>
      <c r="D66" s="79"/>
      <c r="E66" s="79"/>
      <c r="F66" s="79"/>
      <c r="G66" s="79"/>
      <c r="H66" s="77"/>
      <c r="I66" s="80"/>
      <c r="J66" s="81"/>
      <c r="K66" s="79"/>
      <c r="L66" s="82"/>
      <c r="M66" s="82"/>
      <c r="N66" s="85"/>
      <c r="O66" s="85"/>
      <c r="P66" s="85"/>
      <c r="Q66" s="85"/>
      <c r="R66" s="85"/>
    </row>
    <row r="67" spans="1:18" s="76" customFormat="1" hidden="1" x14ac:dyDescent="0.25">
      <c r="B67" s="77"/>
      <c r="C67" s="78"/>
      <c r="D67" s="79"/>
      <c r="E67" s="79"/>
      <c r="F67" s="79"/>
      <c r="G67" s="79"/>
      <c r="H67" s="77"/>
      <c r="I67" s="80"/>
      <c r="J67" s="81"/>
      <c r="K67" s="79"/>
      <c r="L67" s="82"/>
      <c r="M67" s="82"/>
      <c r="N67" s="85"/>
      <c r="O67" s="85"/>
      <c r="P67" s="85"/>
      <c r="Q67" s="85"/>
      <c r="R67" s="85"/>
    </row>
    <row r="68" spans="1:18" s="76" customFormat="1" hidden="1" x14ac:dyDescent="0.25">
      <c r="B68" s="77"/>
      <c r="C68" s="78"/>
      <c r="D68" s="79"/>
      <c r="E68" s="79"/>
      <c r="F68" s="79"/>
      <c r="G68" s="79"/>
      <c r="H68" s="77"/>
      <c r="I68" s="80"/>
      <c r="J68" s="81"/>
      <c r="K68" s="79"/>
      <c r="L68" s="82"/>
      <c r="M68" s="82"/>
      <c r="N68" s="85"/>
      <c r="O68" s="85"/>
      <c r="P68" s="85"/>
      <c r="Q68" s="85"/>
      <c r="R68" s="85"/>
    </row>
    <row r="69" spans="1:18" s="76" customFormat="1" hidden="1" x14ac:dyDescent="0.25">
      <c r="B69" s="77"/>
      <c r="C69" s="78"/>
      <c r="D69" s="79"/>
      <c r="E69" s="79"/>
      <c r="F69" s="79"/>
      <c r="G69" s="79"/>
      <c r="H69" s="77"/>
      <c r="I69" s="80"/>
      <c r="J69" s="81"/>
      <c r="K69" s="79"/>
      <c r="L69" s="82"/>
      <c r="M69" s="82"/>
      <c r="N69" s="85"/>
      <c r="O69" s="85"/>
      <c r="P69" s="85"/>
      <c r="Q69" s="85"/>
      <c r="R69" s="85"/>
    </row>
    <row r="70" spans="1:18" s="76" customFormat="1" hidden="1" x14ac:dyDescent="0.25">
      <c r="B70" s="77"/>
      <c r="C70" s="78"/>
      <c r="D70" s="79"/>
      <c r="E70" s="79"/>
      <c r="F70" s="79"/>
      <c r="G70" s="79"/>
      <c r="H70" s="77"/>
      <c r="I70" s="80"/>
      <c r="J70" s="81"/>
      <c r="K70" s="79"/>
      <c r="L70" s="82"/>
      <c r="M70" s="82"/>
      <c r="N70" s="85"/>
      <c r="O70" s="85"/>
      <c r="P70" s="85"/>
      <c r="Q70" s="85"/>
      <c r="R70" s="85"/>
    </row>
    <row r="71" spans="1:18" s="76" customFormat="1" hidden="1" x14ac:dyDescent="0.25">
      <c r="B71" s="77"/>
      <c r="C71" s="78"/>
      <c r="D71" s="79"/>
      <c r="E71" s="79"/>
      <c r="F71" s="79"/>
      <c r="G71" s="79"/>
      <c r="H71" s="77"/>
      <c r="I71" s="80"/>
      <c r="J71" s="81"/>
      <c r="K71" s="79"/>
      <c r="L71" s="82"/>
      <c r="M71" s="82"/>
      <c r="N71" s="85"/>
      <c r="O71" s="85"/>
      <c r="P71" s="85"/>
      <c r="Q71" s="85"/>
      <c r="R71" s="85"/>
    </row>
    <row r="72" spans="1:18" s="76" customFormat="1" hidden="1" x14ac:dyDescent="0.25">
      <c r="B72" s="77"/>
      <c r="C72" s="78"/>
      <c r="D72" s="79"/>
      <c r="E72" s="79"/>
      <c r="F72" s="79"/>
      <c r="G72" s="79"/>
      <c r="H72" s="77"/>
      <c r="I72" s="80"/>
      <c r="J72" s="81"/>
      <c r="K72" s="79"/>
      <c r="L72" s="82"/>
      <c r="M72" s="82"/>
      <c r="N72" s="85"/>
      <c r="O72" s="85"/>
      <c r="P72" s="85"/>
      <c r="Q72" s="85"/>
      <c r="R72" s="85"/>
    </row>
    <row r="73" spans="1:18" s="76" customFormat="1" hidden="1" x14ac:dyDescent="0.25">
      <c r="B73" s="77"/>
      <c r="C73" s="78"/>
      <c r="D73" s="79"/>
      <c r="E73" s="79"/>
      <c r="F73" s="79"/>
      <c r="G73" s="79"/>
      <c r="H73" s="77"/>
      <c r="I73" s="80"/>
      <c r="J73" s="81"/>
      <c r="K73" s="79"/>
      <c r="L73" s="82"/>
      <c r="M73" s="82"/>
      <c r="N73" s="85"/>
      <c r="O73" s="85"/>
      <c r="P73" s="85"/>
      <c r="Q73" s="85"/>
      <c r="R73" s="85"/>
    </row>
    <row r="74" spans="1:18" s="76" customFormat="1" hidden="1" x14ac:dyDescent="0.25">
      <c r="B74" s="77"/>
      <c r="C74" s="78"/>
      <c r="D74" s="79"/>
      <c r="E74" s="79"/>
      <c r="F74" s="79"/>
      <c r="G74" s="79"/>
      <c r="H74" s="77"/>
      <c r="I74" s="80"/>
      <c r="J74" s="81"/>
      <c r="K74" s="79"/>
      <c r="L74" s="82"/>
      <c r="M74" s="82"/>
      <c r="N74" s="85"/>
      <c r="O74" s="85"/>
      <c r="P74" s="85"/>
      <c r="Q74" s="85"/>
      <c r="R74" s="85"/>
    </row>
    <row r="75" spans="1:18" s="76" customFormat="1" hidden="1" x14ac:dyDescent="0.25">
      <c r="B75" s="77"/>
      <c r="C75" s="78"/>
      <c r="D75" s="79"/>
      <c r="E75" s="79"/>
      <c r="F75" s="79"/>
      <c r="G75" s="79"/>
      <c r="H75" s="77"/>
      <c r="I75" s="80"/>
      <c r="J75" s="81"/>
      <c r="K75" s="79"/>
      <c r="L75" s="82"/>
      <c r="M75" s="82"/>
      <c r="N75" s="85"/>
      <c r="O75" s="85"/>
      <c r="P75" s="85"/>
      <c r="Q75" s="85"/>
      <c r="R75" s="85"/>
    </row>
    <row r="76" spans="1:18" s="76" customFormat="1" hidden="1" x14ac:dyDescent="0.25">
      <c r="B76" s="77"/>
      <c r="C76" s="78"/>
      <c r="D76" s="79"/>
      <c r="E76" s="79"/>
      <c r="F76" s="79"/>
      <c r="G76" s="79"/>
      <c r="H76" s="77"/>
      <c r="I76" s="80"/>
      <c r="J76" s="81"/>
      <c r="K76" s="79"/>
      <c r="L76" s="82"/>
      <c r="M76" s="82"/>
      <c r="N76" s="85"/>
      <c r="O76" s="85"/>
      <c r="P76" s="85"/>
      <c r="Q76" s="85"/>
      <c r="R76" s="85"/>
    </row>
    <row r="77" spans="1:18" s="76" customFormat="1" hidden="1" x14ac:dyDescent="0.25">
      <c r="B77" s="77"/>
      <c r="C77" s="78"/>
      <c r="D77" s="79"/>
      <c r="E77" s="79"/>
      <c r="F77" s="79"/>
      <c r="G77" s="79"/>
      <c r="H77" s="77"/>
      <c r="I77" s="80"/>
      <c r="J77" s="81"/>
      <c r="K77" s="79"/>
      <c r="L77" s="82"/>
      <c r="M77" s="82"/>
      <c r="N77" s="85"/>
      <c r="O77" s="85"/>
      <c r="P77" s="85"/>
      <c r="Q77" s="85"/>
      <c r="R77" s="85"/>
    </row>
    <row r="78" spans="1:18" s="76" customFormat="1" hidden="1" x14ac:dyDescent="0.25">
      <c r="B78" s="77"/>
      <c r="C78" s="78"/>
      <c r="D78" s="79"/>
      <c r="E78" s="79"/>
      <c r="F78" s="79"/>
      <c r="G78" s="79"/>
      <c r="H78" s="77"/>
      <c r="I78" s="80"/>
      <c r="J78" s="81"/>
      <c r="K78" s="79"/>
      <c r="L78" s="82"/>
      <c r="M78" s="82"/>
      <c r="N78" s="85"/>
      <c r="O78" s="85"/>
      <c r="P78" s="85"/>
      <c r="Q78" s="85"/>
      <c r="R78" s="85"/>
    </row>
    <row r="79" spans="1:18" s="76" customFormat="1" hidden="1" x14ac:dyDescent="0.25">
      <c r="B79" s="77"/>
      <c r="C79" s="78"/>
      <c r="D79" s="79"/>
      <c r="E79" s="79"/>
      <c r="F79" s="79"/>
      <c r="G79" s="79"/>
      <c r="H79" s="77"/>
      <c r="I79" s="80"/>
      <c r="J79" s="81"/>
      <c r="K79" s="79"/>
      <c r="L79" s="82"/>
      <c r="M79" s="82"/>
      <c r="N79" s="85"/>
      <c r="O79" s="85"/>
      <c r="P79" s="85"/>
      <c r="Q79" s="85"/>
      <c r="R79" s="85"/>
    </row>
    <row r="80" spans="1:18" s="82" customFormat="1" hidden="1" x14ac:dyDescent="0.25">
      <c r="A80" s="76"/>
      <c r="B80" s="77"/>
      <c r="C80" s="78"/>
      <c r="D80" s="79"/>
      <c r="E80" s="79"/>
      <c r="F80" s="79"/>
      <c r="G80" s="79"/>
      <c r="H80" s="77"/>
      <c r="I80" s="80"/>
      <c r="J80" s="81"/>
      <c r="K80" s="79"/>
      <c r="N80" s="85"/>
      <c r="O80" s="85"/>
      <c r="P80" s="85"/>
      <c r="Q80" s="85"/>
      <c r="R80" s="85"/>
    </row>
    <row r="81" spans="1:18" s="82" customFormat="1" hidden="1" x14ac:dyDescent="0.25">
      <c r="A81" s="76"/>
      <c r="B81" s="77"/>
      <c r="C81" s="78"/>
      <c r="D81" s="79"/>
      <c r="E81" s="79"/>
      <c r="F81" s="79"/>
      <c r="G81" s="79"/>
      <c r="H81" s="77"/>
      <c r="I81" s="80"/>
      <c r="J81" s="81"/>
      <c r="K81" s="79"/>
      <c r="N81" s="85"/>
      <c r="O81" s="85"/>
      <c r="P81" s="85"/>
      <c r="Q81" s="85"/>
      <c r="R81" s="85"/>
    </row>
    <row r="82" spans="1:18" s="82" customFormat="1" hidden="1" x14ac:dyDescent="0.25">
      <c r="A82" s="76"/>
      <c r="B82" s="77"/>
      <c r="C82" s="78"/>
      <c r="D82" s="79"/>
      <c r="E82" s="79"/>
      <c r="F82" s="79"/>
      <c r="G82" s="79"/>
      <c r="H82" s="77"/>
      <c r="I82" s="80"/>
      <c r="J82" s="81"/>
      <c r="K82" s="79"/>
      <c r="N82" s="85"/>
      <c r="O82" s="85"/>
      <c r="P82" s="85"/>
      <c r="Q82" s="85"/>
      <c r="R82" s="85"/>
    </row>
    <row r="83" spans="1:18" s="82" customFormat="1" hidden="1" x14ac:dyDescent="0.25">
      <c r="A83" s="76"/>
      <c r="B83" s="77"/>
      <c r="C83" s="78"/>
      <c r="D83" s="79"/>
      <c r="E83" s="79"/>
      <c r="F83" s="79"/>
      <c r="G83" s="79"/>
      <c r="H83" s="77"/>
      <c r="I83" s="80"/>
      <c r="J83" s="81"/>
      <c r="K83" s="79"/>
      <c r="N83" s="85"/>
      <c r="O83" s="85"/>
      <c r="P83" s="85"/>
      <c r="Q83" s="85"/>
      <c r="R83" s="85"/>
    </row>
    <row r="84" spans="1:18" s="82" customFormat="1" hidden="1" x14ac:dyDescent="0.25">
      <c r="A84" s="76"/>
      <c r="B84" s="77"/>
      <c r="C84" s="78"/>
      <c r="D84" s="79"/>
      <c r="E84" s="79"/>
      <c r="F84" s="79"/>
      <c r="G84" s="79"/>
      <c r="H84" s="77"/>
      <c r="I84" s="80"/>
      <c r="J84" s="81"/>
      <c r="K84" s="79"/>
      <c r="N84" s="85"/>
      <c r="O84" s="85"/>
      <c r="P84" s="85"/>
      <c r="Q84" s="85"/>
      <c r="R84" s="85"/>
    </row>
    <row r="85" spans="1:18" s="82" customFormat="1" hidden="1" x14ac:dyDescent="0.25">
      <c r="A85" s="76"/>
      <c r="B85" s="77"/>
      <c r="C85" s="78"/>
      <c r="D85" s="79"/>
      <c r="E85" s="79"/>
      <c r="F85" s="79"/>
      <c r="G85" s="79"/>
      <c r="H85" s="77"/>
      <c r="I85" s="80"/>
      <c r="J85" s="81"/>
      <c r="K85" s="79"/>
      <c r="N85" s="85"/>
      <c r="O85" s="85"/>
      <c r="P85" s="85"/>
      <c r="Q85" s="85"/>
      <c r="R85" s="85"/>
    </row>
    <row r="86" spans="1:18" s="82" customFormat="1" hidden="1" x14ac:dyDescent="0.25">
      <c r="A86" s="76"/>
      <c r="B86" s="77"/>
      <c r="C86" s="78"/>
      <c r="D86" s="79"/>
      <c r="E86" s="79"/>
      <c r="F86" s="79"/>
      <c r="G86" s="79"/>
      <c r="H86" s="77"/>
      <c r="I86" s="80"/>
      <c r="J86" s="81"/>
      <c r="K86" s="79"/>
      <c r="N86" s="85"/>
      <c r="O86" s="85"/>
      <c r="P86" s="85"/>
      <c r="Q86" s="85"/>
      <c r="R86" s="85"/>
    </row>
    <row r="87" spans="1:18" s="82" customFormat="1" hidden="1" x14ac:dyDescent="0.25">
      <c r="A87" s="76"/>
      <c r="B87" s="77"/>
      <c r="C87" s="78"/>
      <c r="D87" s="79"/>
      <c r="E87" s="79"/>
      <c r="F87" s="79"/>
      <c r="G87" s="79"/>
      <c r="H87" s="77"/>
      <c r="I87" s="80"/>
      <c r="J87" s="81"/>
      <c r="K87" s="79"/>
      <c r="N87" s="85"/>
      <c r="O87" s="85"/>
      <c r="P87" s="85"/>
      <c r="Q87" s="85"/>
      <c r="R87" s="85"/>
    </row>
    <row r="88" spans="1:18" s="82" customFormat="1" hidden="1" x14ac:dyDescent="0.25">
      <c r="A88" s="76"/>
      <c r="B88" s="77"/>
      <c r="C88" s="78"/>
      <c r="D88" s="79"/>
      <c r="E88" s="79"/>
      <c r="F88" s="79"/>
      <c r="G88" s="79"/>
      <c r="H88" s="77"/>
      <c r="I88" s="80"/>
      <c r="J88" s="81"/>
      <c r="K88" s="79"/>
      <c r="N88" s="85"/>
      <c r="O88" s="85"/>
      <c r="P88" s="85"/>
      <c r="Q88" s="85"/>
      <c r="R88" s="85"/>
    </row>
    <row r="89" spans="1:18" s="82" customFormat="1" hidden="1" x14ac:dyDescent="0.25">
      <c r="A89" s="76"/>
      <c r="B89" s="77"/>
      <c r="C89" s="78"/>
      <c r="D89" s="79"/>
      <c r="E89" s="79"/>
      <c r="F89" s="79"/>
      <c r="G89" s="79"/>
      <c r="H89" s="77"/>
      <c r="I89" s="80"/>
      <c r="J89" s="81"/>
      <c r="K89" s="79"/>
      <c r="N89" s="85"/>
      <c r="O89" s="85"/>
      <c r="P89" s="85"/>
      <c r="Q89" s="85"/>
      <c r="R89" s="85"/>
    </row>
    <row r="90" spans="1:18" s="82" customFormat="1" hidden="1" x14ac:dyDescent="0.25">
      <c r="A90" s="76"/>
      <c r="B90" s="77"/>
      <c r="C90" s="78"/>
      <c r="D90" s="79"/>
      <c r="E90" s="79"/>
      <c r="F90" s="79"/>
      <c r="G90" s="79"/>
      <c r="H90" s="77"/>
      <c r="I90" s="80"/>
      <c r="J90" s="81"/>
      <c r="K90" s="79"/>
      <c r="N90" s="85"/>
      <c r="O90" s="85"/>
      <c r="P90" s="85"/>
      <c r="Q90" s="85"/>
      <c r="R90" s="85"/>
    </row>
    <row r="91" spans="1:18" s="82" customFormat="1" hidden="1" x14ac:dyDescent="0.25">
      <c r="A91" s="76"/>
      <c r="B91" s="77"/>
      <c r="C91" s="78"/>
      <c r="D91" s="79"/>
      <c r="E91" s="79"/>
      <c r="F91" s="79"/>
      <c r="G91" s="79"/>
      <c r="H91" s="77"/>
      <c r="I91" s="80"/>
      <c r="J91" s="81"/>
      <c r="K91" s="79"/>
      <c r="N91" s="85"/>
      <c r="O91" s="85"/>
      <c r="P91" s="85"/>
      <c r="Q91" s="85"/>
      <c r="R91" s="85"/>
    </row>
    <row r="92" spans="1:18" hidden="1" x14ac:dyDescent="0.25"/>
  </sheetData>
  <sheetProtection algorithmName="SHA-512" hashValue="QBI36gPMpSY+BeO0dGnVzVSfamjm89mQLYrEzjDt4R9PVnyd/ftTThmvESKqk4t+pwq7C1+B/097oiUFfkRN8w==" saltValue="I5wxmksIN1kXsm4haJHAWg==" spinCount="100000" sheet="1" sort="0" autoFilter="0"/>
  <protectedRanges>
    <protectedRange sqref="L3:M17" name="Plage1"/>
    <protectedRange sqref="L19:M28" name="Plage1_1"/>
    <protectedRange sqref="L30:M37" name="Plage1_2"/>
    <protectedRange sqref="L39:M46 M48:M63" name="Plage1_3"/>
    <protectedRange sqref="L48:L63" name="Plage1_4"/>
  </protectedRanges>
  <autoFilter ref="A1:M63" xr:uid="{6DBA18C9-9304-4BC2-A146-4443EEAD6CE2}"/>
  <mergeCells count="4">
    <mergeCell ref="A2:M2"/>
    <mergeCell ref="A18:M18"/>
    <mergeCell ref="A29:M29"/>
    <mergeCell ref="A38:M38"/>
  </mergeCells>
  <conditionalFormatting sqref="B9">
    <cfRule type="beginsWith" dxfId="122" priority="110" operator="beginsWith" text="OPERA">
      <formula>LEFT(#REF!,LEN("OPERA"))="OPERA"</formula>
    </cfRule>
  </conditionalFormatting>
  <conditionalFormatting sqref="B9">
    <cfRule type="containsText" dxfId="121" priority="109" operator="containsText" text="STRATEGIQUE">
      <formula>NOT(ISERROR(SEARCH("STRATEGIQUE",#REF!)))</formula>
    </cfRule>
  </conditionalFormatting>
  <conditionalFormatting sqref="B10">
    <cfRule type="beginsWith" dxfId="120" priority="108" operator="beginsWith" text="OPERA">
      <formula>LEFT(#REF!,LEN("OPERA"))="OPERA"</formula>
    </cfRule>
  </conditionalFormatting>
  <conditionalFormatting sqref="B10">
    <cfRule type="containsText" dxfId="119" priority="107" operator="containsText" text="STRATEGIQUE">
      <formula>NOT(ISERROR(SEARCH("STRATEGIQUE",#REF!)))</formula>
    </cfRule>
  </conditionalFormatting>
  <conditionalFormatting sqref="B12">
    <cfRule type="beginsWith" dxfId="118" priority="106" operator="beginsWith" text="OPERA">
      <formula>LEFT(#REF!,LEN("OPERA"))="OPERA"</formula>
    </cfRule>
  </conditionalFormatting>
  <conditionalFormatting sqref="B12">
    <cfRule type="containsText" dxfId="117" priority="105" operator="containsText" text="STRATEGIQUE">
      <formula>NOT(ISERROR(SEARCH("STRATEGIQUE",#REF!)))</formula>
    </cfRule>
  </conditionalFormatting>
  <conditionalFormatting sqref="B4:B5">
    <cfRule type="beginsWith" dxfId="116" priority="104" operator="beginsWith" text="OPERA">
      <formula>LEFT(#REF!,LEN("OPERA"))="OPERA"</formula>
    </cfRule>
  </conditionalFormatting>
  <conditionalFormatting sqref="B4:B5">
    <cfRule type="containsText" dxfId="115" priority="103" operator="containsText" text="STRATEGIQUE">
      <formula>NOT(ISERROR(SEARCH("STRATEGIQUE",#REF!)))</formula>
    </cfRule>
  </conditionalFormatting>
  <conditionalFormatting sqref="B11">
    <cfRule type="beginsWith" dxfId="114" priority="102" operator="beginsWith" text="OPERA">
      <formula>LEFT(#REF!,LEN("OPERA"))="OPERA"</formula>
    </cfRule>
  </conditionalFormatting>
  <conditionalFormatting sqref="B11">
    <cfRule type="containsText" dxfId="113" priority="101" operator="containsText" text="STRATEGIQUE">
      <formula>NOT(ISERROR(SEARCH("STRATEGIQUE",#REF!)))</formula>
    </cfRule>
  </conditionalFormatting>
  <conditionalFormatting sqref="B3">
    <cfRule type="beginsWith" dxfId="112" priority="100" operator="beginsWith" text="OPERA">
      <formula>LEFT(#REF!,LEN("OPERA"))="OPERA"</formula>
    </cfRule>
  </conditionalFormatting>
  <conditionalFormatting sqref="C64:C1048576">
    <cfRule type="containsText" dxfId="111" priority="212" operator="containsText" text="STRATEGIQUE">
      <formula>NOT(ISERROR(SEARCH("STRATEGIQUE",#REF!)))</formula>
    </cfRule>
  </conditionalFormatting>
  <conditionalFormatting sqref="B32">
    <cfRule type="beginsWith" dxfId="110" priority="62" operator="beginsWith" text="OPERA">
      <formula>LEFT(#REF!,LEN("OPERA"))="OPERA"</formula>
    </cfRule>
  </conditionalFormatting>
  <conditionalFormatting sqref="B7">
    <cfRule type="beginsWith" dxfId="109" priority="114" operator="beginsWith" text="OPERA">
      <formula>LEFT(#REF!,LEN("OPERA"))="OPERA"</formula>
    </cfRule>
  </conditionalFormatting>
  <conditionalFormatting sqref="C64:C1048576">
    <cfRule type="beginsWith" dxfId="108" priority="214" operator="beginsWith" text="OPERA">
      <formula>LEFT(#REF!,LEN("OPERA"))="OPERA"</formula>
    </cfRule>
  </conditionalFormatting>
  <conditionalFormatting sqref="B25 B27">
    <cfRule type="containsText" dxfId="107" priority="82" operator="containsText" text="STRATEGIQUE">
      <formula>NOT(ISERROR(SEARCH("STRATEGIQUE",#REF!)))</formula>
    </cfRule>
  </conditionalFormatting>
  <conditionalFormatting sqref="B45">
    <cfRule type="containsText" dxfId="106" priority="36" operator="containsText" text="STRATEGIQUE">
      <formula>NOT(ISERROR(SEARCH("STRATEGIQUE",#REF!)))</formula>
    </cfRule>
  </conditionalFormatting>
  <conditionalFormatting sqref="B24">
    <cfRule type="beginsWith" dxfId="105" priority="68" operator="beginsWith" text="OPERA">
      <formula>LEFT(#REF!,LEN("OPERA"))="OPERA"</formula>
    </cfRule>
  </conditionalFormatting>
  <conditionalFormatting sqref="B24">
    <cfRule type="containsText" dxfId="104" priority="67" operator="containsText" text="STRATEGIQUE">
      <formula>NOT(ISERROR(SEARCH("STRATEGIQUE",#REF!)))</formula>
    </cfRule>
  </conditionalFormatting>
  <conditionalFormatting sqref="B3">
    <cfRule type="containsText" dxfId="103" priority="121" operator="containsText" text="STRATEGIQUE">
      <formula>NOT(ISERROR(SEARCH("STRATEGIQUE",#REF!)))</formula>
    </cfRule>
  </conditionalFormatting>
  <conditionalFormatting sqref="B48">
    <cfRule type="beginsWith" dxfId="102" priority="16" operator="beginsWith" text="OPERA">
      <formula>LEFT(#REF!,LEN("OPERA"))="OPERA"</formula>
    </cfRule>
  </conditionalFormatting>
  <conditionalFormatting sqref="B48">
    <cfRule type="containsText" dxfId="101" priority="17" operator="containsText" text="STRATEGIQUE">
      <formula>NOT(ISERROR(SEARCH("STRATEGIQUE",#REF!)))</formula>
    </cfRule>
  </conditionalFormatting>
  <conditionalFormatting sqref="B30">
    <cfRule type="beginsWith" dxfId="100" priority="51" operator="beginsWith" text="OPERA">
      <formula>LEFT(#REF!,LEN("OPERA"))="OPERA"</formula>
    </cfRule>
  </conditionalFormatting>
  <conditionalFormatting sqref="B56">
    <cfRule type="beginsWith" dxfId="99" priority="14" operator="beginsWith" text="OPERA">
      <formula>LEFT(#REF!,LEN("OPERA"))="OPERA"</formula>
    </cfRule>
  </conditionalFormatting>
  <conditionalFormatting sqref="B61">
    <cfRule type="beginsWith" dxfId="98" priority="4" operator="beginsWith" text="OPERA">
      <formula>LEFT(#REF!,LEN("OPERA"))="OPERA"</formula>
    </cfRule>
  </conditionalFormatting>
  <conditionalFormatting sqref="B40">
    <cfRule type="containsText" dxfId="97" priority="38" operator="containsText" text="STRATEGIQUE">
      <formula>NOT(ISERROR(SEARCH("STRATEGIQUE",#REF!)))</formula>
    </cfRule>
  </conditionalFormatting>
  <conditionalFormatting sqref="B40">
    <cfRule type="beginsWith" dxfId="96" priority="39" operator="beginsWith" text="OPERA">
      <formula>LEFT(#REF!,LEN("OPERA"))="OPERA"</formula>
    </cfRule>
  </conditionalFormatting>
  <conditionalFormatting sqref="B28">
    <cfRule type="containsText" dxfId="95" priority="70" operator="containsText" text="STRATEGIQUE">
      <formula>NOT(ISERROR(SEARCH("STRATEGIQUE",#REF!)))</formula>
    </cfRule>
  </conditionalFormatting>
  <conditionalFormatting sqref="B6">
    <cfRule type="beginsWith" dxfId="94" priority="116" operator="beginsWith" text="OPERA">
      <formula>LEFT(#REF!,LEN("OPERA"))="OPERA"</formula>
    </cfRule>
  </conditionalFormatting>
  <conditionalFormatting sqref="B27">
    <cfRule type="beginsWith" dxfId="93" priority="91" operator="beginsWith" text="OPERA">
      <formula>LEFT(#REF!,LEN("OPERA"))="OPERA"</formula>
    </cfRule>
  </conditionalFormatting>
  <conditionalFormatting sqref="I1">
    <cfRule type="colorScale" priority="129">
      <colorScale>
        <cfvo type="min"/>
        <cfvo type="percentile" val="50"/>
        <cfvo type="max"/>
        <color rgb="FFF8696B"/>
        <color rgb="FFFFEB84"/>
        <color rgb="FF63BE7B"/>
      </colorScale>
    </cfRule>
  </conditionalFormatting>
  <conditionalFormatting sqref="I3:I17">
    <cfRule type="colorScale" priority="94">
      <colorScale>
        <cfvo type="min"/>
        <cfvo type="percentile" val="50"/>
        <cfvo type="max"/>
        <color rgb="FFF8696B"/>
        <color rgb="FFFFEB84"/>
        <color rgb="FF63BE7B"/>
      </colorScale>
    </cfRule>
  </conditionalFormatting>
  <conditionalFormatting sqref="I3:I17">
    <cfRule type="colorScale" priority="95">
      <colorScale>
        <cfvo type="min"/>
        <cfvo type="percentile" val="50"/>
        <cfvo type="max"/>
        <color rgb="FFF8696B"/>
        <color rgb="FFFFEB84"/>
        <color rgb="FF63BE7B"/>
      </colorScale>
    </cfRule>
  </conditionalFormatting>
  <conditionalFormatting sqref="I3:I17">
    <cfRule type="colorScale" priority="96">
      <colorScale>
        <cfvo type="min"/>
        <cfvo type="percentile" val="50"/>
        <cfvo type="max"/>
        <color rgb="FFF8696B"/>
        <color rgb="FFFFEB84"/>
        <color rgb="FF63BE7B"/>
      </colorScale>
    </cfRule>
  </conditionalFormatting>
  <conditionalFormatting sqref="B14:B17">
    <cfRule type="beginsWith" dxfId="92" priority="118" operator="beginsWith" text="OPERA">
      <formula>LEFT(#REF!,LEN("OPERA"))="OPERA"</formula>
    </cfRule>
  </conditionalFormatting>
  <conditionalFormatting sqref="B14:B17">
    <cfRule type="containsText" dxfId="91" priority="117" operator="containsText" text="STRATEGIQUE">
      <formula>NOT(ISERROR(SEARCH("STRATEGIQUE",#REF!)))</formula>
    </cfRule>
  </conditionalFormatting>
  <conditionalFormatting sqref="B6">
    <cfRule type="containsText" dxfId="90" priority="115" operator="containsText" text="STRATEGIQUE">
      <formula>NOT(ISERROR(SEARCH("STRATEGIQUE",#REF!)))</formula>
    </cfRule>
  </conditionalFormatting>
  <conditionalFormatting sqref="B7">
    <cfRule type="containsText" dxfId="89" priority="113" operator="containsText" text="STRATEGIQUE">
      <formula>NOT(ISERROR(SEARCH("STRATEGIQUE",#REF!)))</formula>
    </cfRule>
  </conditionalFormatting>
  <conditionalFormatting sqref="B8">
    <cfRule type="beginsWith" dxfId="88" priority="112" operator="beginsWith" text="OPERA">
      <formula>LEFT(#REF!,LEN("OPERA"))="OPERA"</formula>
    </cfRule>
  </conditionalFormatting>
  <conditionalFormatting sqref="B8">
    <cfRule type="containsText" dxfId="87" priority="111" operator="containsText" text="STRATEGIQUE">
      <formula>NOT(ISERROR(SEARCH("STRATEGIQUE",#REF!)))</formula>
    </cfRule>
  </conditionalFormatting>
  <conditionalFormatting sqref="B3:B17">
    <cfRule type="containsText" dxfId="86" priority="119" operator="containsText" text="STRATEGIQUE">
      <formula>NOT(ISERROR(SEARCH("STRATEGIQUE",#REF!)))</formula>
    </cfRule>
  </conditionalFormatting>
  <conditionalFormatting sqref="B3:B17">
    <cfRule type="beginsWith" dxfId="85" priority="120" operator="beginsWith" text="OPERA">
      <formula>LEFT(#REF!,LEN("OPERA"))="OPERA"</formula>
    </cfRule>
  </conditionalFormatting>
  <conditionalFormatting sqref="B13">
    <cfRule type="containsText" dxfId="84" priority="99" operator="containsText" text="STRATEGIQUE">
      <formula>NOT(ISERROR(SEARCH("STRATEGIQUE",#REF!)))</formula>
    </cfRule>
  </conditionalFormatting>
  <conditionalFormatting sqref="I3:I17">
    <cfRule type="expression" dxfId="83" priority="98">
      <formula>LEFT($C3,5)="OPERA"</formula>
    </cfRule>
  </conditionalFormatting>
  <conditionalFormatting sqref="I3:I17">
    <cfRule type="expression" dxfId="82" priority="122">
      <formula>LEFT($C3,5)="OPERA"</formula>
    </cfRule>
  </conditionalFormatting>
  <conditionalFormatting sqref="I3:I17">
    <cfRule type="expression" dxfId="81" priority="123">
      <formula>LEFT($C3,5)="OPERA"</formula>
    </cfRule>
  </conditionalFormatting>
  <conditionalFormatting sqref="I3:I17">
    <cfRule type="expression" dxfId="80" priority="124">
      <formula>LEFT($C3,5)="OPERA"</formula>
    </cfRule>
  </conditionalFormatting>
  <conditionalFormatting sqref="B13">
    <cfRule type="beginsWith" dxfId="79" priority="125" operator="beginsWith" text="OPERA">
      <formula>LEFT(#REF!,LEN("OPERA"))="OPERA"</formula>
    </cfRule>
  </conditionalFormatting>
  <conditionalFormatting sqref="I3:I17">
    <cfRule type="expression" dxfId="78" priority="97">
      <formula>$C3="STRATEGIQUE"</formula>
    </cfRule>
  </conditionalFormatting>
  <conditionalFormatting sqref="I3:I17">
    <cfRule type="expression" dxfId="77" priority="126">
      <formula>$C3="STRATEGIQUE"</formula>
    </cfRule>
  </conditionalFormatting>
  <conditionalFormatting sqref="I3:I17">
    <cfRule type="expression" dxfId="76" priority="127">
      <formula>$C3="STRATEGIQUE"</formula>
    </cfRule>
  </conditionalFormatting>
  <conditionalFormatting sqref="B3:B17">
    <cfRule type="containsText" dxfId="75" priority="93" operator="containsText" text="STRATEGIQUE">
      <formula>NOT(ISERROR(SEARCH("STRATEGIQUE",B3)))</formula>
    </cfRule>
  </conditionalFormatting>
  <conditionalFormatting sqref="B3:B17">
    <cfRule type="beginsWith" dxfId="74" priority="92" operator="beginsWith" text="OPERA">
      <formula>LEFT(B3,LEN("OPERA"))="OPERA"</formula>
    </cfRule>
  </conditionalFormatting>
  <conditionalFormatting sqref="I3:I17">
    <cfRule type="colorScale" priority="128">
      <colorScale>
        <cfvo type="min"/>
        <cfvo type="percentile" val="50"/>
        <cfvo type="max"/>
        <color rgb="FFF8696B"/>
        <color rgb="FFFFEB84"/>
        <color rgb="FF63BE7B"/>
      </colorScale>
    </cfRule>
  </conditionalFormatting>
  <conditionalFormatting sqref="B25 B27">
    <cfRule type="beginsWith" dxfId="73" priority="83" operator="beginsWith" text="OPERA">
      <formula>LEFT(#REF!,LEN("OPERA"))="OPERA"</formula>
    </cfRule>
  </conditionalFormatting>
  <conditionalFormatting sqref="B28 B19:B26">
    <cfRule type="containsText" dxfId="72" priority="84" operator="containsText" text="STRATEGIQUE">
      <formula>NOT(ISERROR(SEARCH("STRATEGIQUE",#REF!)))</formula>
    </cfRule>
  </conditionalFormatting>
  <conditionalFormatting sqref="B28 B19:B26">
    <cfRule type="beginsWith" dxfId="71" priority="85" operator="beginsWith" text="OPERA">
      <formula>LEFT(#REF!,LEN("OPERA"))="OPERA"</formula>
    </cfRule>
  </conditionalFormatting>
  <conditionalFormatting sqref="I19:I28">
    <cfRule type="expression" dxfId="70" priority="81">
      <formula>LEFT($C19,5)="OPERA"</formula>
    </cfRule>
  </conditionalFormatting>
  <conditionalFormatting sqref="B19:B20">
    <cfRule type="beginsWith" dxfId="69" priority="80" operator="beginsWith" text="OPERA">
      <formula>LEFT(#REF!,LEN("OPERA"))="OPERA"</formula>
    </cfRule>
  </conditionalFormatting>
  <conditionalFormatting sqref="I19:I28">
    <cfRule type="expression" dxfId="68" priority="79">
      <formula>$C19="STRATEGIQUE"</formula>
    </cfRule>
  </conditionalFormatting>
  <conditionalFormatting sqref="B19:B20">
    <cfRule type="containsText" dxfId="67" priority="86" operator="containsText" text="STRATEGIQUE">
      <formula>NOT(ISERROR(SEARCH("STRATEGIQUE",#REF!)))</formula>
    </cfRule>
  </conditionalFormatting>
  <conditionalFormatting sqref="B21">
    <cfRule type="beginsWith" dxfId="66" priority="78" operator="beginsWith" text="OPERA">
      <formula>LEFT(#REF!,LEN("OPERA"))="OPERA"</formula>
    </cfRule>
  </conditionalFormatting>
  <conditionalFormatting sqref="B21">
    <cfRule type="containsText" dxfId="65" priority="77" operator="containsText" text="STRATEGIQUE">
      <formula>NOT(ISERROR(SEARCH("STRATEGIQUE",#REF!)))</formula>
    </cfRule>
  </conditionalFormatting>
  <conditionalFormatting sqref="B22">
    <cfRule type="beginsWith" dxfId="64" priority="76" operator="beginsWith" text="OPERA">
      <formula>LEFT(#REF!,LEN("OPERA"))="OPERA"</formula>
    </cfRule>
  </conditionalFormatting>
  <conditionalFormatting sqref="B22">
    <cfRule type="containsText" dxfId="63" priority="75" operator="containsText" text="STRATEGIQUE">
      <formula>NOT(ISERROR(SEARCH("STRATEGIQUE",#REF!)))</formula>
    </cfRule>
  </conditionalFormatting>
  <conditionalFormatting sqref="B26">
    <cfRule type="beginsWith" dxfId="62" priority="74" operator="beginsWith" text="OPERA">
      <formula>LEFT(#REF!,LEN("OPERA"))="OPERA"</formula>
    </cfRule>
  </conditionalFormatting>
  <conditionalFormatting sqref="B26">
    <cfRule type="containsText" dxfId="61" priority="73" operator="containsText" text="STRATEGIQUE">
      <formula>NOT(ISERROR(SEARCH("STRATEGIQUE",#REF!)))</formula>
    </cfRule>
  </conditionalFormatting>
  <conditionalFormatting sqref="B28">
    <cfRule type="beginsWith" dxfId="60" priority="72" operator="beginsWith" text="OPERA">
      <formula>LEFT(#REF!,LEN("OPERA"))="OPERA"</formula>
    </cfRule>
  </conditionalFormatting>
  <conditionalFormatting sqref="B28">
    <cfRule type="beginsWith" dxfId="59" priority="71" operator="beginsWith" text="OPERA">
      <formula>LEFT(#REF!,LEN("OPERA"))="OPERA"</formula>
    </cfRule>
  </conditionalFormatting>
  <conditionalFormatting sqref="B28">
    <cfRule type="containsText" dxfId="58" priority="69" operator="containsText" text="STRATEGIQUE">
      <formula>NOT(ISERROR(SEARCH("STRATEGIQUE",#REF!)))</formula>
    </cfRule>
  </conditionalFormatting>
  <conditionalFormatting sqref="B23">
    <cfRule type="containsText" dxfId="57" priority="87" operator="containsText" text="STRATEGIQUE">
      <formula>NOT(ISERROR(SEARCH("STRATEGIQUE",#REF!)))</formula>
    </cfRule>
  </conditionalFormatting>
  <conditionalFormatting sqref="B23">
    <cfRule type="beginsWith" dxfId="56" priority="88" operator="beginsWith" text="OPERA">
      <formula>LEFT(#REF!,LEN("OPERA"))="OPERA"</formula>
    </cfRule>
  </conditionalFormatting>
  <conditionalFormatting sqref="B19:B28">
    <cfRule type="containsText" dxfId="55" priority="66" operator="containsText" text="STRATEGIQUE">
      <formula>NOT(ISERROR(SEARCH("STRATEGIQUE",B19)))</formula>
    </cfRule>
  </conditionalFormatting>
  <conditionalFormatting sqref="B19:B28">
    <cfRule type="beginsWith" dxfId="54" priority="65" operator="beginsWith" text="OPERA">
      <formula>LEFT(B19,LEN("OPERA"))="OPERA"</formula>
    </cfRule>
  </conditionalFormatting>
  <conditionalFormatting sqref="I19:I28">
    <cfRule type="colorScale" priority="89">
      <colorScale>
        <cfvo type="min"/>
        <cfvo type="percentile" val="50"/>
        <cfvo type="max"/>
        <color rgb="FFF8696B"/>
        <color rgb="FFFFEB84"/>
        <color rgb="FF63BE7B"/>
      </colorScale>
    </cfRule>
  </conditionalFormatting>
  <conditionalFormatting sqref="B27">
    <cfRule type="containsText" dxfId="53" priority="90" operator="containsText" text="STRATEGIQUE">
      <formula>NOT(ISERROR(SEARCH("STRATEGIQUE",#REF!)))</formula>
    </cfRule>
  </conditionalFormatting>
  <conditionalFormatting sqref="B32:B33 B35:B37">
    <cfRule type="beginsWith" dxfId="52" priority="57" operator="beginsWith" text="OPERA">
      <formula>LEFT(#REF!,LEN("OPERA"))="OPERA"</formula>
    </cfRule>
  </conditionalFormatting>
  <conditionalFormatting sqref="B32:B33 B35:B37">
    <cfRule type="containsText" dxfId="51" priority="56" operator="containsText" text="STRATEGIQUE">
      <formula>NOT(ISERROR(SEARCH("STRATEGIQUE",#REF!)))</formula>
    </cfRule>
  </conditionalFormatting>
  <conditionalFormatting sqref="B30:B31 B34:B37">
    <cfRule type="containsText" dxfId="50" priority="58" operator="containsText" text="STRATEGIQUE">
      <formula>NOT(ISERROR(SEARCH("STRATEGIQUE",#REF!)))</formula>
    </cfRule>
  </conditionalFormatting>
  <conditionalFormatting sqref="B30:B31 B34:B37">
    <cfRule type="beginsWith" dxfId="49" priority="59" operator="beginsWith" text="OPERA">
      <formula>LEFT(#REF!,LEN("OPERA"))="OPERA"</formula>
    </cfRule>
  </conditionalFormatting>
  <conditionalFormatting sqref="I30:I37">
    <cfRule type="expression" dxfId="48" priority="55">
      <formula>LEFT($C30,5)="OPERA"</formula>
    </cfRule>
  </conditionalFormatting>
  <conditionalFormatting sqref="I30:I37">
    <cfRule type="expression" dxfId="47" priority="54">
      <formula>$C30="STRATEGIQUE"</formula>
    </cfRule>
  </conditionalFormatting>
  <conditionalFormatting sqref="B31">
    <cfRule type="beginsWith" dxfId="46" priority="53" operator="beginsWith" text="OPERA">
      <formula>LEFT(#REF!,LEN("OPERA"))="OPERA"</formula>
    </cfRule>
  </conditionalFormatting>
  <conditionalFormatting sqref="B31">
    <cfRule type="containsText" dxfId="45" priority="52" operator="containsText" text="STRATEGIQUE">
      <formula>NOT(ISERROR(SEARCH("STRATEGIQUE",#REF!)))</formula>
    </cfRule>
  </conditionalFormatting>
  <conditionalFormatting sqref="B30">
    <cfRule type="containsText" dxfId="44" priority="50" operator="containsText" text="STRATEGIQUE">
      <formula>NOT(ISERROR(SEARCH("STRATEGIQUE",#REF!)))</formula>
    </cfRule>
  </conditionalFormatting>
  <conditionalFormatting sqref="B30:B37">
    <cfRule type="containsText" dxfId="43" priority="49" operator="containsText" text="STRATEGIQUE">
      <formula>NOT(ISERROR(SEARCH("STRATEGIQUE",B30)))</formula>
    </cfRule>
  </conditionalFormatting>
  <conditionalFormatting sqref="B30:B37">
    <cfRule type="beginsWith" dxfId="42" priority="48" operator="beginsWith" text="OPERA">
      <formula>LEFT(B30,LEN("OPERA"))="OPERA"</formula>
    </cfRule>
  </conditionalFormatting>
  <conditionalFormatting sqref="B32">
    <cfRule type="containsText" dxfId="41" priority="60" operator="containsText" text="STRATEGIQUE">
      <formula>NOT(ISERROR(SEARCH("STRATEGIQUE",#REF!)))</formula>
    </cfRule>
  </conditionalFormatting>
  <conditionalFormatting sqref="B33">
    <cfRule type="containsText" dxfId="40" priority="61" operator="containsText" text="STRATEGIQUE">
      <formula>NOT(ISERROR(SEARCH("STRATEGIQUE",B34)))</formula>
    </cfRule>
  </conditionalFormatting>
  <conditionalFormatting sqref="B33">
    <cfRule type="beginsWith" dxfId="39" priority="63" operator="beginsWith" text="OPERA">
      <formula>LEFT(B34,LEN("OPERA"))="OPERA"</formula>
    </cfRule>
  </conditionalFormatting>
  <conditionalFormatting sqref="I30:I37">
    <cfRule type="colorScale" priority="64">
      <colorScale>
        <cfvo type="min"/>
        <cfvo type="percentile" val="50"/>
        <cfvo type="max"/>
        <color rgb="FFF8696B"/>
        <color rgb="FFFFEB84"/>
        <color rgb="FF63BE7B"/>
      </colorScale>
    </cfRule>
  </conditionalFormatting>
  <conditionalFormatting sqref="B44">
    <cfRule type="containsText" dxfId="38" priority="47" operator="containsText" text="STRATEGIQUE">
      <formula>NOT(ISERROR(SEARCH("STRATEGIQUE",#REF!)))</formula>
    </cfRule>
  </conditionalFormatting>
  <conditionalFormatting sqref="B39:B46">
    <cfRule type="containsText" dxfId="37" priority="46" operator="containsText" text="STRATEGIQUE">
      <formula>NOT(ISERROR(SEARCH("STRATEGIQUE",#REF!)))</formula>
    </cfRule>
  </conditionalFormatting>
  <conditionalFormatting sqref="B44">
    <cfRule type="beginsWith" dxfId="36" priority="45" operator="beginsWith" text="OPERA">
      <formula>LEFT(#REF!,LEN("OPERA"))="OPERA"</formula>
    </cfRule>
  </conditionalFormatting>
  <conditionalFormatting sqref="B39:B46">
    <cfRule type="beginsWith" dxfId="35" priority="44" operator="beginsWith" text="OPERA">
      <formula>LEFT(#REF!,LEN("OPERA"))="OPERA"</formula>
    </cfRule>
  </conditionalFormatting>
  <conditionalFormatting sqref="I39:I46">
    <cfRule type="expression" dxfId="34" priority="43">
      <formula>LEFT($C39,5)="OPERA"</formula>
    </cfRule>
  </conditionalFormatting>
  <conditionalFormatting sqref="I39:I46">
    <cfRule type="expression" dxfId="33" priority="42">
      <formula>$C39="STRATEGIQUE"</formula>
    </cfRule>
  </conditionalFormatting>
  <conditionalFormatting sqref="B41:B43 B39 B46">
    <cfRule type="beginsWith" dxfId="32" priority="41" operator="beginsWith" text="OPERA">
      <formula>LEFT(#REF!,LEN("OPERA"))="OPERA"</formula>
    </cfRule>
  </conditionalFormatting>
  <conditionalFormatting sqref="B41:B43 B39 B46">
    <cfRule type="containsText" dxfId="31" priority="40" operator="containsText" text="STRATEGIQUE">
      <formula>NOT(ISERROR(SEARCH("STRATEGIQUE",#REF!)))</formula>
    </cfRule>
  </conditionalFormatting>
  <conditionalFormatting sqref="B63">
    <cfRule type="beginsWith" dxfId="30" priority="6" operator="beginsWith" text="OPERA">
      <formula>LEFT(#REF!,LEN("OPERA"))="OPERA"</formula>
    </cfRule>
  </conditionalFormatting>
  <conditionalFormatting sqref="B61">
    <cfRule type="containsText" dxfId="29" priority="5" operator="containsText" text="STRATEGIQUE">
      <formula>NOT(ISERROR(SEARCH("STRATEGIQUE",#REF!)))</formula>
    </cfRule>
  </conditionalFormatting>
  <conditionalFormatting sqref="B45">
    <cfRule type="beginsWith" dxfId="28" priority="37" operator="beginsWith" text="OPERA">
      <formula>LEFT(#REF!,LEN("OPERA"))="OPERA"</formula>
    </cfRule>
  </conditionalFormatting>
  <conditionalFormatting sqref="B39:B46">
    <cfRule type="containsText" dxfId="27" priority="35" operator="containsText" text="STRATEGIQUE">
      <formula>NOT(ISERROR(SEARCH("STRATEGIQUE",B39)))</formula>
    </cfRule>
  </conditionalFormatting>
  <conditionalFormatting sqref="B39:B46">
    <cfRule type="beginsWith" dxfId="26" priority="34" operator="beginsWith" text="OPERA">
      <formula>LEFT(B39,LEN("OPERA"))="OPERA"</formula>
    </cfRule>
  </conditionalFormatting>
  <conditionalFormatting sqref="B49:B54 B56 B58 B60:B61">
    <cfRule type="beginsWith" dxfId="25" priority="21" operator="beginsWith" text="OPERA">
      <formula>LEFT(#REF!,LEN("OPERA"))="OPERA"</formula>
    </cfRule>
  </conditionalFormatting>
  <conditionalFormatting sqref="B49:B54 B56 B58 B60:B61">
    <cfRule type="containsText" dxfId="24" priority="20" operator="containsText" text="STRATEGIQUE">
      <formula>NOT(ISERROR(SEARCH("STRATEGIQUE",#REF!)))</formula>
    </cfRule>
  </conditionalFormatting>
  <conditionalFormatting sqref="B57:B58 B62:B63 B60 B48:B55">
    <cfRule type="containsText" dxfId="23" priority="22" operator="containsText" text="STRATEGIQUE">
      <formula>NOT(ISERROR(SEARCH("STRATEGIQUE",#REF!)))</formula>
    </cfRule>
  </conditionalFormatting>
  <conditionalFormatting sqref="B57:B58 B62:B63 B60 B48:B55">
    <cfRule type="beginsWith" dxfId="22" priority="23" operator="beginsWith" text="OPERA">
      <formula>LEFT(#REF!,LEN("OPERA"))="OPERA"</formula>
    </cfRule>
  </conditionalFormatting>
  <conditionalFormatting sqref="I48:I63">
    <cfRule type="expression" dxfId="21" priority="19">
      <formula>LEFT($C48,5)="OPERA"</formula>
    </cfRule>
  </conditionalFormatting>
  <conditionalFormatting sqref="I48:I63">
    <cfRule type="expression" dxfId="20" priority="18">
      <formula>$C48="STRATEGIQUE"</formula>
    </cfRule>
  </conditionalFormatting>
  <conditionalFormatting sqref="I56:I61">
    <cfRule type="expression" dxfId="19" priority="24">
      <formula>$C56="STRATEGIQUE"</formula>
    </cfRule>
  </conditionalFormatting>
  <conditionalFormatting sqref="B56">
    <cfRule type="containsText" dxfId="18" priority="15" operator="containsText" text="STRATEGIQUE">
      <formula>NOT(ISERROR(SEARCH("STRATEGIQUE",#REF!)))</formula>
    </cfRule>
  </conditionalFormatting>
  <conditionalFormatting sqref="B57">
    <cfRule type="beginsWith" dxfId="17" priority="13" operator="beginsWith" text="OPERA">
      <formula>LEFT(#REF!,LEN("OPERA"))="OPERA"</formula>
    </cfRule>
  </conditionalFormatting>
  <conditionalFormatting sqref="B57">
    <cfRule type="containsText" dxfId="16" priority="12" operator="containsText" text="STRATEGIQUE">
      <formula>NOT(ISERROR(SEARCH("STRATEGIQUE",#REF!)))</formula>
    </cfRule>
  </conditionalFormatting>
  <conditionalFormatting sqref="B55">
    <cfRule type="beginsWith" dxfId="15" priority="11" operator="beginsWith" text="OPERA">
      <formula>LEFT(#REF!,LEN("OPERA"))="OPERA"</formula>
    </cfRule>
  </conditionalFormatting>
  <conditionalFormatting sqref="B55">
    <cfRule type="containsText" dxfId="14" priority="10" operator="containsText" text="STRATEGIQUE">
      <formula>NOT(ISERROR(SEARCH("STRATEGIQUE",#REF!)))</formula>
    </cfRule>
  </conditionalFormatting>
  <conditionalFormatting sqref="B59">
    <cfRule type="beginsWith" dxfId="13" priority="25" operator="beginsWith" text="OPERA">
      <formula>LEFT(#REF!,LEN("OPERA"))="OPERA"</formula>
    </cfRule>
  </conditionalFormatting>
  <conditionalFormatting sqref="B59">
    <cfRule type="containsText" dxfId="12" priority="26" operator="containsText" text="STRATEGIQUE">
      <formula>NOT(ISERROR(SEARCH("STRATEGIQUE",#REF!)))</formula>
    </cfRule>
  </conditionalFormatting>
  <conditionalFormatting sqref="B59">
    <cfRule type="containsText" dxfId="11" priority="27" operator="containsText" text="STRATEGIQUE">
      <formula>NOT(ISERROR(SEARCH("STRATEGIQUE",#REF!)))</formula>
    </cfRule>
  </conditionalFormatting>
  <conditionalFormatting sqref="B59">
    <cfRule type="beginsWith" dxfId="10" priority="28" operator="beginsWith" text="OPERA">
      <formula>LEFT(#REF!,LEN("OPERA"))="OPERA"</formula>
    </cfRule>
  </conditionalFormatting>
  <conditionalFormatting sqref="B48:B55 B57:B63">
    <cfRule type="containsText" dxfId="9" priority="9" operator="containsText" text="STRATEGIQUE">
      <formula>NOT(ISERROR(SEARCH("STRATEGIQUE",B48)))</formula>
    </cfRule>
  </conditionalFormatting>
  <conditionalFormatting sqref="B48:B55 B57:B63">
    <cfRule type="beginsWith" dxfId="8" priority="8" operator="beginsWith" text="OPERA">
      <formula>LEFT(B48,LEN("OPERA"))="OPERA"</formula>
    </cfRule>
  </conditionalFormatting>
  <conditionalFormatting sqref="B63">
    <cfRule type="containsText" dxfId="7" priority="7" operator="containsText" text="STRATEGIQUE">
      <formula>NOT(ISERROR(SEARCH("STRATEGIQUE",#REF!)))</formula>
    </cfRule>
  </conditionalFormatting>
  <conditionalFormatting sqref="B62">
    <cfRule type="beginsWith" dxfId="6" priority="29" operator="beginsWith" text="OPERA">
      <formula>LEFT(#REF!,LEN("OPERA"))="OPERA"</formula>
    </cfRule>
  </conditionalFormatting>
  <conditionalFormatting sqref="B56">
    <cfRule type="containsText" dxfId="5" priority="30" operator="containsText" text="STRATEGIQUE">
      <formula>NOT(ISERROR(SEARCH("STRATEGIQUE",B60)))</formula>
    </cfRule>
  </conditionalFormatting>
  <conditionalFormatting sqref="B56">
    <cfRule type="beginsWith" dxfId="4" priority="31" operator="beginsWith" text="OPERA">
      <formula>LEFT(B60,LEN("OPERA"))="OPERA"</formula>
    </cfRule>
  </conditionalFormatting>
  <conditionalFormatting sqref="B62">
    <cfRule type="containsText" dxfId="3" priority="32" operator="containsText" text="STRATEGIQUE">
      <formula>NOT(ISERROR(SEARCH("STRATEGIQUE",#REF!)))</formula>
    </cfRule>
  </conditionalFormatting>
  <conditionalFormatting sqref="I48:I63">
    <cfRule type="colorScale" priority="33">
      <colorScale>
        <cfvo type="min"/>
        <cfvo type="percentile" val="50"/>
        <cfvo type="max"/>
        <color rgb="FFF8696B"/>
        <color rgb="FFFFEB84"/>
        <color rgb="FF63BE7B"/>
      </colorScale>
    </cfRule>
  </conditionalFormatting>
  <conditionalFormatting sqref="I61">
    <cfRule type="expression" dxfId="2" priority="3">
      <formula>$C61="STRATEGIQUE"</formula>
    </cfRule>
  </conditionalFormatting>
  <conditionalFormatting sqref="I60">
    <cfRule type="expression" dxfId="1" priority="2">
      <formula>$C60="STRATEGIQUE"</formula>
    </cfRule>
  </conditionalFormatting>
  <conditionalFormatting sqref="I59">
    <cfRule type="expression" dxfId="0" priority="1">
      <formula>$C59="STRATEGIQUE"</formula>
    </cfRule>
  </conditionalFormatting>
  <pageMargins left="0.7" right="0.7" top="0.75" bottom="0.75" header="0.3" footer="0.3"/>
  <pageSetup paperSize="9" firstPageNumber="2147483648"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2008E953-F0F0-46E3-9E7B-64D54E057E83}">
          <x14:formula1>
            <xm:f>Données!$A$1:$A$2</xm:f>
          </x14:formula1>
          <xm:sqref>B39:B46 B30:B37 B3:B17 B19:B28 B48:B63 C64:C1048576</xm:sqref>
        </x14:dataValidation>
        <x14:dataValidation type="list" allowBlank="1" showInputMessage="1" showErrorMessage="1" xr:uid="{70C52AFE-75F1-4E8F-8C6D-3A3D7015C310}">
          <x14:formula1>
            <xm:f>Données!$C$8:$C$18</xm:f>
          </x14:formula1>
          <xm:sqref>D39:D46 D3:D17 D19:D28 D30:D37 D48:D63 E64:F1048576</xm:sqref>
        </x14:dataValidation>
        <x14:dataValidation type="list" allowBlank="1" showInputMessage="1" showErrorMessage="1" xr:uid="{2282E173-4F74-4816-8D85-5DB881E75775}">
          <x14:formula1>
            <xm:f>Données!$C$1:$C$7</xm:f>
          </x14:formula1>
          <xm:sqref>C39:C46 C14:C17 C30:C37 C19:C28 C3:C12 C48:C63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2F03-D781-427E-8FF6-43A875DDDC7D}">
  <dimension ref="B2:E7"/>
  <sheetViews>
    <sheetView workbookViewId="0">
      <selection activeCell="B6" sqref="B6:E6"/>
    </sheetView>
  </sheetViews>
  <sheetFormatPr baseColWidth="10" defaultRowHeight="15" x14ac:dyDescent="0.25"/>
  <cols>
    <col min="4" max="4" width="36.140625" customWidth="1"/>
  </cols>
  <sheetData>
    <row r="2" spans="2:5" x14ac:dyDescent="0.25">
      <c r="B2" s="193" t="s">
        <v>590</v>
      </c>
      <c r="C2" s="193"/>
      <c r="D2" s="193"/>
      <c r="E2" s="193"/>
    </row>
    <row r="3" spans="2:5" x14ac:dyDescent="0.25">
      <c r="B3" s="162" t="s">
        <v>591</v>
      </c>
      <c r="C3" s="162" t="s">
        <v>592</v>
      </c>
      <c r="D3" s="162" t="s">
        <v>593</v>
      </c>
      <c r="E3" s="162" t="s">
        <v>596</v>
      </c>
    </row>
    <row r="4" spans="2:5" x14ac:dyDescent="0.25">
      <c r="B4" s="163">
        <v>45103</v>
      </c>
      <c r="C4" s="164" t="s">
        <v>594</v>
      </c>
      <c r="D4" s="164" t="s">
        <v>595</v>
      </c>
      <c r="E4" s="164" t="s">
        <v>254</v>
      </c>
    </row>
    <row r="6" spans="2:5" ht="122.1" customHeight="1" x14ac:dyDescent="0.25">
      <c r="B6" s="194" t="s">
        <v>600</v>
      </c>
      <c r="C6" s="195"/>
      <c r="D6" s="195"/>
      <c r="E6" s="195"/>
    </row>
    <row r="7" spans="2:5" ht="120" customHeight="1" x14ac:dyDescent="0.25">
      <c r="B7" s="165"/>
      <c r="C7" s="165"/>
      <c r="D7" s="165"/>
      <c r="E7" s="165"/>
    </row>
  </sheetData>
  <sheetProtection algorithmName="SHA-512" hashValue="CRdxz5/1joz7QV2T3p+Elbh8kBsh86ZX3Xrwp3McmhTHV3ansU9YNuPZDAwA7jyTGEQvloMO28H2kwbDGyme7Q==" saltValue="WS3SPq6ocTwpMRgVeqZg3A==" spinCount="100000" sheet="1" objects="1" scenarios="1"/>
  <mergeCells count="2">
    <mergeCell ref="B2:E2"/>
    <mergeCell ref="B6:E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93438999241D4F87FC5E8DE2D84203" ma:contentTypeVersion="2" ma:contentTypeDescription="Crée un document." ma:contentTypeScope="" ma:versionID="53533f5b50ea30dd269365a5673dad19">
  <xsd:schema xmlns:xsd="http://www.w3.org/2001/XMLSchema" xmlns:xs="http://www.w3.org/2001/XMLSchema" xmlns:p="http://schemas.microsoft.com/office/2006/metadata/properties" xmlns:ns2="b6775bef-df63-411f-a67c-614df09c452d" targetNamespace="http://schemas.microsoft.com/office/2006/metadata/properties" ma:root="true" ma:fieldsID="7e4cc79157ea7b0dff6b9ff3c87337b9" ns2:_="">
    <xsd:import namespace="b6775bef-df63-411f-a67c-614df09c452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75bef-df63-411f-a67c-614df09c45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11BE9F-F6C9-4EE7-8B56-047D9B227C0F}">
  <ds:schemaRefs>
    <ds:schemaRef ds:uri="http://schemas.microsoft.com/sharepoint/v3/contenttype/forms"/>
  </ds:schemaRefs>
</ds:datastoreItem>
</file>

<file path=customXml/itemProps2.xml><?xml version="1.0" encoding="utf-8"?>
<ds:datastoreItem xmlns:ds="http://schemas.openxmlformats.org/officeDocument/2006/customXml" ds:itemID="{C3FC8367-7CBE-4E21-9DD5-7E78E8EE5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75bef-df63-411f-a67c-614df09c4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B430ED-BEE1-41BB-A2C4-D57A1C8B4FBD}">
  <ds:schemaRefs>
    <ds:schemaRef ds:uri="http://schemas.microsoft.com/office/2006/metadata/properties"/>
    <ds:schemaRef ds:uri="b6775bef-df63-411f-a67c-614df09c452d"/>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Guide d'utilisation</vt:lpstr>
      <vt:lpstr>Questionnaire d'évaluation</vt:lpstr>
      <vt:lpstr>Données</vt:lpstr>
      <vt:lpstr>Résultat global</vt:lpstr>
      <vt:lpstr>Recommandations</vt:lpstr>
      <vt:lpstr>Versions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ANSSI</dc:creator>
  <cp:keywords/>
  <dc:description/>
  <cp:lastModifiedBy>Sorin Baptiste</cp:lastModifiedBy>
  <cp:revision>9</cp:revision>
  <dcterms:created xsi:type="dcterms:W3CDTF">2022-08-02T09:17:19Z</dcterms:created>
  <dcterms:modified xsi:type="dcterms:W3CDTF">2023-07-11T08:23:21Z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0x0101008F93438999241D4F87FC5E8DE2D84203</vt:lpwstr>
  </property>
</Properties>
</file>